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4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ipo\Desktop\★데이터정책\★통계\5. 통계간행물\1. 연보\2023년\연보 영문\"/>
    </mc:Choice>
  </mc:AlternateContent>
  <xr:revisionPtr revIDLastSave="0" documentId="13_ncr:1_{22D26B03-4780-4DA9-839D-90BAC2A4C630}" xr6:coauthVersionLast="36" xr6:coauthVersionMax="36" xr10:uidLastSave="{00000000-0000-0000-0000-000000000000}"/>
  <bookViews>
    <workbookView xWindow="32760" yWindow="32760" windowWidth="28800" windowHeight="12975" tabRatio="736" xr2:uid="{00000000-000D-0000-FFFF-FFFF00000000}"/>
  </bookViews>
  <sheets>
    <sheet name="Requests and disposals by year" sheetId="1" r:id="rId1"/>
    <sheet name="Requests for trial by resident~" sheetId="2" r:id="rId2"/>
    <sheet name="by cases(2022)" sheetId="11" r:id="rId3"/>
    <sheet name="Decisions by the Patent Court" sheetId="3" r:id="rId4"/>
    <sheet name="Judgements by the Supreme Court" sheetId="12" r:id="rId5"/>
    <sheet name="by origin(2022)" sheetId="9" r:id="rId6"/>
  </sheets>
  <calcPr calcId="191029"/>
</workbook>
</file>

<file path=xl/calcChain.xml><?xml version="1.0" encoding="utf-8"?>
<calcChain xmlns="http://schemas.openxmlformats.org/spreadsheetml/2006/main">
  <c r="K29" i="1" l="1"/>
  <c r="F29" i="1" l="1"/>
  <c r="AW9" i="2" l="1"/>
  <c r="AV10" i="2" s="1"/>
  <c r="AV9" i="2"/>
  <c r="AR9" i="2" l="1"/>
  <c r="AQ9" i="2"/>
  <c r="AP10" i="2" s="1"/>
  <c r="AP9" i="2"/>
  <c r="AS9" i="2"/>
  <c r="AO9" i="2"/>
  <c r="AN9" i="2"/>
  <c r="AN10" i="2"/>
  <c r="AM9" i="2"/>
  <c r="AL9" i="2"/>
  <c r="AL10" i="2"/>
  <c r="AK9" i="2"/>
  <c r="AJ9" i="2"/>
  <c r="AI9" i="2"/>
  <c r="AH9" i="2"/>
  <c r="AH10" i="2" s="1"/>
  <c r="AR10" i="2"/>
  <c r="AE9" i="2"/>
  <c r="AD9" i="2"/>
  <c r="AD10" i="2" s="1"/>
  <c r="AC9" i="2"/>
  <c r="AB9" i="2"/>
  <c r="AB10" i="2" s="1"/>
  <c r="AF9" i="2"/>
  <c r="E9" i="2"/>
  <c r="F9" i="2"/>
  <c r="F10" i="2"/>
  <c r="G9" i="2"/>
  <c r="H9" i="2"/>
  <c r="I9" i="2"/>
  <c r="H10" i="2"/>
  <c r="J9" i="2"/>
  <c r="K9" i="2"/>
  <c r="L9" i="2"/>
  <c r="M9" i="2"/>
  <c r="L10" i="2" s="1"/>
  <c r="N9" i="2"/>
  <c r="N10" i="2" s="1"/>
  <c r="O9" i="2"/>
  <c r="P9" i="2"/>
  <c r="P10" i="2" s="1"/>
  <c r="Q9" i="2"/>
  <c r="R9" i="2"/>
  <c r="R10" i="2" s="1"/>
  <c r="S9" i="2"/>
  <c r="T9" i="2"/>
  <c r="U9" i="2"/>
  <c r="T10" i="2" s="1"/>
  <c r="V9" i="2"/>
  <c r="W9" i="2"/>
  <c r="V10" i="2"/>
  <c r="X9" i="2"/>
  <c r="Y9" i="2"/>
  <c r="Z9" i="2"/>
  <c r="Z10" i="2" s="1"/>
  <c r="AA9" i="2"/>
  <c r="AG9" i="2"/>
  <c r="D9" i="2"/>
  <c r="C9" i="2"/>
  <c r="B10" i="2" s="1"/>
  <c r="B9" i="2"/>
  <c r="K17" i="1"/>
  <c r="F17" i="1"/>
  <c r="K16" i="1"/>
  <c r="K15" i="1"/>
  <c r="F15" i="1"/>
  <c r="K14" i="1"/>
  <c r="F14" i="1"/>
  <c r="K12" i="1"/>
  <c r="F12" i="1"/>
  <c r="K13" i="1"/>
  <c r="K5" i="1"/>
  <c r="K6" i="1"/>
  <c r="K7" i="1"/>
  <c r="K8" i="1"/>
  <c r="K9" i="1"/>
  <c r="K10" i="1"/>
  <c r="K11" i="1"/>
  <c r="F13" i="1"/>
  <c r="F5" i="1"/>
  <c r="F6" i="1"/>
  <c r="F7" i="1"/>
  <c r="F8" i="1"/>
  <c r="F9" i="1"/>
  <c r="F10" i="1"/>
  <c r="F11" i="1"/>
  <c r="J10" i="2"/>
  <c r="AJ10" i="2" l="1"/>
  <c r="X10" i="2"/>
  <c r="D10" i="2"/>
  <c r="AF10" i="2"/>
</calcChain>
</file>

<file path=xl/sharedStrings.xml><?xml version="1.0" encoding="utf-8"?>
<sst xmlns="http://schemas.openxmlformats.org/spreadsheetml/2006/main" count="281" uniqueCount="116">
  <si>
    <t>1998 3-12</t>
  </si>
  <si>
    <t>Classification</t>
    <phoneticPr fontId="2" type="noConversion"/>
  </si>
  <si>
    <t>Requests</t>
    <phoneticPr fontId="2" type="noConversion"/>
  </si>
  <si>
    <t>Patents</t>
    <phoneticPr fontId="2" type="noConversion"/>
  </si>
  <si>
    <t>Utility Models</t>
    <phoneticPr fontId="2" type="noConversion"/>
  </si>
  <si>
    <t>Designs</t>
    <phoneticPr fontId="2" type="noConversion"/>
  </si>
  <si>
    <t>Trademarks</t>
    <phoneticPr fontId="2" type="noConversion"/>
  </si>
  <si>
    <t>Total</t>
    <phoneticPr fontId="2" type="noConversion"/>
  </si>
  <si>
    <t>Note: The number of actions includes cases whose registrations were decided by an examiner's reconsideration before a trial.</t>
    <phoneticPr fontId="2" type="noConversion"/>
  </si>
  <si>
    <t>Korean</t>
    <phoneticPr fontId="2" type="noConversion"/>
  </si>
  <si>
    <t>Foreign</t>
    <phoneticPr fontId="2" type="noConversion"/>
  </si>
  <si>
    <t>Patents</t>
    <phoneticPr fontId="2" type="noConversion"/>
  </si>
  <si>
    <t>Subtotal</t>
    <phoneticPr fontId="2" type="noConversion"/>
  </si>
  <si>
    <t>Foreign</t>
    <phoneticPr fontId="2" type="noConversion"/>
  </si>
  <si>
    <t>Korean</t>
    <phoneticPr fontId="2" type="noConversion"/>
  </si>
  <si>
    <t>Total</t>
    <phoneticPr fontId="2" type="noConversion"/>
  </si>
  <si>
    <t>Utility models</t>
    <phoneticPr fontId="2" type="noConversion"/>
  </si>
  <si>
    <t>Designs</t>
    <phoneticPr fontId="2" type="noConversion"/>
  </si>
  <si>
    <t>Note 1: Figures in parenthesis include multiple applications.</t>
    <phoneticPr fontId="2" type="noConversion"/>
  </si>
  <si>
    <t>Patents</t>
    <phoneticPr fontId="2" type="noConversion"/>
  </si>
  <si>
    <t>Japan</t>
  </si>
  <si>
    <t>Germany</t>
  </si>
  <si>
    <t>France</t>
  </si>
  <si>
    <t>Switzerland</t>
  </si>
  <si>
    <t>Netherlands</t>
  </si>
  <si>
    <t>United Kingdom</t>
  </si>
  <si>
    <t>Sweden</t>
  </si>
  <si>
    <t>Canada</t>
  </si>
  <si>
    <t>China</t>
  </si>
  <si>
    <t>Italy</t>
  </si>
  <si>
    <t>Belgium</t>
  </si>
  <si>
    <t>Finland</t>
  </si>
  <si>
    <t>Israel</t>
  </si>
  <si>
    <t>Luxembourg</t>
  </si>
  <si>
    <t>Singapore</t>
  </si>
  <si>
    <t>Others</t>
  </si>
  <si>
    <t>Note 1.Figures in parentheses are based on multiple designs and multiple class designs</t>
    <phoneticPr fontId="2" type="noConversion"/>
  </si>
  <si>
    <t>Note 2. Based on nationality of first trial demander</t>
    <phoneticPr fontId="2" type="noConversion"/>
  </si>
  <si>
    <t>Note 1.The number of trial decisions refers to cases with charged institution of lawsuit; the number of ex partes refers to dismissed cases; the number of inter-parties refers to the number of trial decisions except fo rthe withdrawn cases.</t>
    <phoneticPr fontId="2" type="noConversion"/>
  </si>
  <si>
    <t>Note 2.based on filings (Each trial number counts for 1)</t>
    <phoneticPr fontId="2" type="noConversion"/>
  </si>
  <si>
    <t>Trial requests and disposals by cases</t>
    <phoneticPr fontId="2" type="noConversion"/>
  </si>
  <si>
    <t>Decisions by the Patent court</t>
    <phoneticPr fontId="2" type="noConversion"/>
  </si>
  <si>
    <t>Note 1. Figures in parentheses are based on multiple designs and multiple class trademark</t>
  </si>
  <si>
    <t xml:space="preserve">
Request</t>
    <phoneticPr fontId="2" type="noConversion"/>
  </si>
  <si>
    <t>Disposal</t>
    <phoneticPr fontId="2" type="noConversion"/>
  </si>
  <si>
    <t>Decision</t>
    <phoneticPr fontId="2" type="noConversion"/>
  </si>
  <si>
    <t>Others</t>
    <phoneticPr fontId="2" type="noConversion"/>
  </si>
  <si>
    <t>Total</t>
    <phoneticPr fontId="2" type="noConversion"/>
  </si>
  <si>
    <t xml:space="preserve">
Rejection</t>
    <phoneticPr fontId="2" type="noConversion"/>
  </si>
  <si>
    <t xml:space="preserve">
Dismissal</t>
    <phoneticPr fontId="2" type="noConversion"/>
  </si>
  <si>
    <t xml:space="preserve">
Withdrawal</t>
    <phoneticPr fontId="2" type="noConversion"/>
  </si>
  <si>
    <t xml:space="preserve">
Subtotal</t>
    <phoneticPr fontId="2" type="noConversion"/>
  </si>
  <si>
    <t>Invalidation</t>
    <phoneticPr fontId="2" type="noConversion"/>
  </si>
  <si>
    <t>Trial for Invalidation</t>
    <phoneticPr fontId="2" type="noConversion"/>
  </si>
  <si>
    <t>Patents</t>
    <phoneticPr fontId="2" type="noConversion"/>
  </si>
  <si>
    <t>Utility models</t>
    <phoneticPr fontId="2" type="noConversion"/>
  </si>
  <si>
    <t>Designs</t>
    <phoneticPr fontId="2" type="noConversion"/>
  </si>
  <si>
    <t>Trademarks</t>
    <phoneticPr fontId="2" type="noConversion"/>
  </si>
  <si>
    <t>Subtotal</t>
    <phoneticPr fontId="2" type="noConversion"/>
  </si>
  <si>
    <t>Patents</t>
  </si>
  <si>
    <t>Utility models</t>
  </si>
  <si>
    <t>Designs</t>
  </si>
  <si>
    <t>Trademarks</t>
  </si>
  <si>
    <t>Subtotal</t>
  </si>
  <si>
    <t>Trial for Revocation</t>
    <phoneticPr fontId="2" type="noConversion"/>
  </si>
  <si>
    <t>Trial to confirm scope of right</t>
    <phoneticPr fontId="2" type="noConversion"/>
  </si>
  <si>
    <t>Trial for correction</t>
    <phoneticPr fontId="2" type="noConversion"/>
  </si>
  <si>
    <t>Appeals against a decision to reject application</t>
    <phoneticPr fontId="2" type="noConversion"/>
  </si>
  <si>
    <t>Appeals against a decision to reject amendment</t>
    <phoneticPr fontId="2" type="noConversion"/>
  </si>
  <si>
    <t>Appeals against a decision to cancel registration</t>
    <phoneticPr fontId="2" type="noConversion"/>
  </si>
  <si>
    <t>Opposition</t>
    <phoneticPr fontId="2" type="noConversion"/>
  </si>
  <si>
    <t xml:space="preserve">
Year</t>
    <phoneticPr fontId="2" type="noConversion"/>
  </si>
  <si>
    <t>Request</t>
    <phoneticPr fontId="2" type="noConversion"/>
  </si>
  <si>
    <t>Dismissal of complaints</t>
    <phoneticPr fontId="2" type="noConversion"/>
  </si>
  <si>
    <t>Claimant win</t>
    <phoneticPr fontId="2" type="noConversion"/>
  </si>
  <si>
    <t>Partial win of claimant</t>
    <phoneticPr fontId="2" type="noConversion"/>
  </si>
  <si>
    <t>Claimant loss</t>
    <phoneticPr fontId="2" type="noConversion"/>
  </si>
  <si>
    <t>Dismissal</t>
    <phoneticPr fontId="2" type="noConversion"/>
  </si>
  <si>
    <t>Withdrawal</t>
    <phoneticPr fontId="2" type="noConversion"/>
  </si>
  <si>
    <t>Others</t>
    <phoneticPr fontId="2" type="noConversion"/>
  </si>
  <si>
    <t>Total</t>
    <phoneticPr fontId="2" type="noConversion"/>
  </si>
  <si>
    <t>Judgement</t>
    <phoneticPr fontId="2" type="noConversion"/>
  </si>
  <si>
    <t>Requests for trial by residents and non-residents</t>
    <phoneticPr fontId="2" type="noConversion"/>
  </si>
  <si>
    <t>Utility 
models</t>
    <phoneticPr fontId="2" type="noConversion"/>
  </si>
  <si>
    <t>Year</t>
    <phoneticPr fontId="2" type="noConversion"/>
  </si>
  <si>
    <t>Appeal</t>
    <phoneticPr fontId="2" type="noConversion"/>
  </si>
  <si>
    <t>Dismissal of complaints</t>
    <phoneticPr fontId="2" type="noConversion"/>
  </si>
  <si>
    <t>dismissal of appeal</t>
    <phoneticPr fontId="2" type="noConversion"/>
  </si>
  <si>
    <t xml:space="preserve">reversing and judgment </t>
    <phoneticPr fontId="2" type="noConversion"/>
  </si>
  <si>
    <t>remand after reversal</t>
    <phoneticPr fontId="2" type="noConversion"/>
  </si>
  <si>
    <t>withdrawal of appeal</t>
    <phoneticPr fontId="2" type="noConversion"/>
  </si>
  <si>
    <t>Others</t>
    <phoneticPr fontId="2" type="noConversion"/>
  </si>
  <si>
    <t>Withdrawal</t>
    <phoneticPr fontId="2" type="noConversion"/>
  </si>
  <si>
    <t>Korean</t>
  </si>
  <si>
    <t>Foreign</t>
  </si>
  <si>
    <t>Republic of Korea</t>
  </si>
  <si>
    <t>United States of America</t>
  </si>
  <si>
    <t>Austria</t>
  </si>
  <si>
    <t>Taiwan, Province of China</t>
  </si>
  <si>
    <t>Judgements by the Supreme Court</t>
    <phoneticPr fontId="2" type="noConversion"/>
  </si>
  <si>
    <t>Trial Requests and disposals by year</t>
    <phoneticPr fontId="2" type="noConversion"/>
  </si>
  <si>
    <t>Disposals</t>
    <phoneticPr fontId="2" type="noConversion"/>
  </si>
  <si>
    <t>All accept-ances</t>
    <phoneticPr fontId="2" type="noConversion"/>
  </si>
  <si>
    <t>Some accept-ances</t>
    <phoneticPr fontId="2" type="noConversion"/>
  </si>
  <si>
    <t>Registra-tion</t>
    <phoneticPr fontId="2" type="noConversion"/>
  </si>
  <si>
    <t>Patents</t>
    <phoneticPr fontId="2" type="noConversion"/>
  </si>
  <si>
    <t>Declare the termination of proceeding</t>
    <phoneticPr fontId="2" type="noConversion"/>
  </si>
  <si>
    <t>Denmark</t>
  </si>
  <si>
    <t>New Zealand</t>
  </si>
  <si>
    <t>-</t>
  </si>
  <si>
    <t xml:space="preserve">     Requests for trial in 2022 by origin</t>
    <phoneticPr fontId="2" type="noConversion"/>
  </si>
  <si>
    <t>Australia</t>
  </si>
  <si>
    <t>Spain</t>
  </si>
  <si>
    <t>Thailand</t>
  </si>
  <si>
    <t>Poland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</si>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</sst>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1" formatCode="_-* #,##0_-;\-* #,##0_-;_-* &quot;-&quot;_-;_-@_-"/>
    <numFmt numFmtId="176" formatCode="#,###&quot; &quot;"/>
    <numFmt numFmtId="177" formatCode="\(#,###\)"/>
    <numFmt numFmtId="178" formatCode="#,##0_);[Red]\(#,##0\)"/>
    <numFmt numFmtId="179" formatCode="General_)"/>
    <numFmt numFmtId="180" formatCode="0_);[Red]\(0\)"/>
    <numFmt numFmtId="181" formatCode="[&gt;=1]#,###&quot; &quot;;[=0]\-&quot;  &quot;"/>
    <numFmt numFmtId="182" formatCode="[&gt;=1]\(#,###\)&quot; &quot;;[=0]\-&quot;  &quot;"/>
  </numFmts>
  <fonts count="25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10"/>
      <name val="돋움"/>
      <family val="3"/>
      <charset val="129"/>
    </font>
    <font>
      <sz val="10"/>
      <name val="산돌고딕 M"/>
      <family val="1"/>
      <charset val="129"/>
    </font>
    <font>
      <sz val="10"/>
      <name val="산돌명조 M"/>
      <family val="1"/>
      <charset val="129"/>
    </font>
    <font>
      <sz val="10"/>
      <name val="산돌고딕 L"/>
      <family val="3"/>
      <charset val="129"/>
    </font>
    <font>
      <b/>
      <sz val="16"/>
      <name val="돋움"/>
      <family val="3"/>
      <charset val="129"/>
    </font>
    <font>
      <b/>
      <sz val="18"/>
      <name val="돋움"/>
      <family val="3"/>
      <charset val="129"/>
    </font>
    <font>
      <sz val="18"/>
      <name val="돋움"/>
      <family val="3"/>
      <charset val="129"/>
    </font>
    <font>
      <b/>
      <sz val="16"/>
      <name val="산돌명조B"/>
      <family val="1"/>
      <charset val="129"/>
    </font>
    <font>
      <sz val="10"/>
      <name val="Courier"/>
      <family val="3"/>
    </font>
    <font>
      <b/>
      <sz val="16"/>
      <name val="맑은 고딕"/>
      <family val="3"/>
      <charset val="129"/>
    </font>
    <font>
      <b/>
      <sz val="16"/>
      <name val="휴먼명조"/>
      <family val="3"/>
      <charset val="129"/>
    </font>
    <font>
      <b/>
      <sz val="10"/>
      <name val="산돌고딕 M"/>
      <family val="1"/>
      <charset val="129"/>
    </font>
    <font>
      <b/>
      <sz val="10"/>
      <name val="산돌고딕 L"/>
      <family val="3"/>
      <charset val="129"/>
    </font>
    <font>
      <sz val="10"/>
      <name val="휴먼명조"/>
      <family val="3"/>
      <charset val="129"/>
    </font>
    <font>
      <b/>
      <sz val="10"/>
      <name val="휴먼명조"/>
      <family val="3"/>
      <charset val="129"/>
    </font>
    <font>
      <sz val="10"/>
      <color rgb="FF000000"/>
      <name val="돋움"/>
      <family val="3"/>
      <charset val="129"/>
    </font>
    <font>
      <sz val="11"/>
      <color rgb="FFFF0000"/>
      <name val="돋움"/>
      <family val="3"/>
      <charset val="129"/>
    </font>
    <font>
      <sz val="10"/>
      <color theme="1"/>
      <name val="돋움"/>
      <family val="3"/>
      <charset val="129"/>
    </font>
    <font>
      <sz val="11"/>
      <color theme="4"/>
      <name val="돋움"/>
      <family val="3"/>
      <charset val="129"/>
    </font>
    <font>
      <sz val="10"/>
      <color theme="4"/>
      <name val="돋움"/>
      <family val="3"/>
      <charset val="129"/>
    </font>
    <font>
      <sz val="9"/>
      <name val="휴먼명조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 style="thin">
        <color indexed="64"/>
      </left>
      <right/>
      <top style="thin">
        <color theme="1" tint="0.499984740745262"/>
      </top>
      <bottom style="thin">
        <color theme="1" tint="0.499984740745262"/>
      </bottom>
      <diagonal/>
    </border>
    <border>
      <left style="thin">
        <color indexed="64"/>
      </left>
      <right style="medium">
        <color indexed="64"/>
      </right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/>
      <diagonal/>
    </border>
    <border>
      <left style="thin">
        <color indexed="64"/>
      </left>
      <right/>
      <top style="thin">
        <color theme="1" tint="0.499984740745262"/>
      </top>
      <bottom/>
      <diagonal/>
    </border>
    <border>
      <left style="thin">
        <color indexed="64"/>
      </left>
      <right style="thin">
        <color indexed="64"/>
      </right>
      <top style="thin">
        <color theme="1" tint="0.499984740745262"/>
      </top>
      <bottom/>
      <diagonal/>
    </border>
    <border>
      <left style="thin">
        <color indexed="64"/>
      </left>
      <right style="medium">
        <color indexed="64"/>
      </right>
      <top style="thin">
        <color theme="1" tint="0.499984740745262"/>
      </top>
      <bottom/>
      <diagonal/>
    </border>
    <border>
      <left/>
      <right/>
      <top style="thin">
        <color indexed="64"/>
      </top>
      <bottom style="thin">
        <color theme="1" tint="0.499984740745262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36">
    <xf numFmtId="0" fontId="0" fillId="0" borderId="0">
      <alignment vertical="center"/>
    </xf>
    <xf numFmtId="179" fontId="12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71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176" fontId="3" fillId="0" borderId="0" xfId="0" applyNumberFormat="1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176" fontId="3" fillId="0" borderId="4" xfId="0" applyNumberFormat="1" applyFont="1" applyBorder="1">
      <alignment vertical="center"/>
    </xf>
    <xf numFmtId="0" fontId="3" fillId="0" borderId="0" xfId="0" applyFont="1" applyAlignment="1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vertical="center"/>
    </xf>
    <xf numFmtId="0" fontId="3" fillId="0" borderId="7" xfId="0" applyFont="1" applyBorder="1" applyAlignment="1">
      <alignment horizontal="center" vertical="center" wrapText="1"/>
    </xf>
    <xf numFmtId="176" fontId="3" fillId="0" borderId="8" xfId="0" applyNumberFormat="1" applyFont="1" applyBorder="1" applyAlignment="1">
      <alignment vertical="center"/>
    </xf>
    <xf numFmtId="176" fontId="3" fillId="0" borderId="9" xfId="0" applyNumberFormat="1" applyFont="1" applyBorder="1" applyAlignment="1">
      <alignment vertical="center"/>
    </xf>
    <xf numFmtId="176" fontId="3" fillId="0" borderId="4" xfId="0" applyNumberFormat="1" applyFont="1" applyBorder="1" applyAlignment="1">
      <alignment vertical="center"/>
    </xf>
    <xf numFmtId="176" fontId="3" fillId="0" borderId="7" xfId="0" applyNumberFormat="1" applyFont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3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>
      <alignment vertical="center"/>
    </xf>
    <xf numFmtId="176" fontId="3" fillId="0" borderId="10" xfId="0" applyNumberFormat="1" applyFont="1" applyBorder="1">
      <alignment vertical="center"/>
    </xf>
    <xf numFmtId="176" fontId="3" fillId="0" borderId="11" xfId="0" applyNumberFormat="1" applyFont="1" applyBorder="1">
      <alignment vertical="center"/>
    </xf>
    <xf numFmtId="176" fontId="3" fillId="0" borderId="4" xfId="0" applyNumberFormat="1" applyFont="1" applyFill="1" applyBorder="1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Font="1">
      <alignment vertical="center"/>
    </xf>
    <xf numFmtId="0" fontId="0" fillId="0" borderId="0" xfId="0" applyFont="1">
      <alignment vertical="center"/>
    </xf>
    <xf numFmtId="0" fontId="3" fillId="0" borderId="12" xfId="0" applyFont="1" applyBorder="1" applyAlignment="1">
      <alignment horizontal="center" vertical="center" wrapText="1"/>
    </xf>
    <xf numFmtId="176" fontId="3" fillId="0" borderId="13" xfId="0" applyNumberFormat="1" applyFont="1" applyBorder="1">
      <alignment vertical="center"/>
    </xf>
    <xf numFmtId="176" fontId="3" fillId="0" borderId="14" xfId="0" applyNumberFormat="1" applyFont="1" applyBorder="1">
      <alignment vertical="center"/>
    </xf>
    <xf numFmtId="176" fontId="3" fillId="0" borderId="14" xfId="0" applyNumberFormat="1" applyFont="1" applyFill="1" applyBorder="1">
      <alignment vertical="center"/>
    </xf>
    <xf numFmtId="0" fontId="7" fillId="0" borderId="0" xfId="34" applyFont="1" applyFill="1" applyAlignment="1"/>
    <xf numFmtId="177" fontId="7" fillId="0" borderId="0" xfId="34" applyNumberFormat="1" applyFont="1" applyFill="1" applyAlignment="1">
      <alignment shrinkToFit="1"/>
    </xf>
    <xf numFmtId="0" fontId="5" fillId="0" borderId="0" xfId="34" applyFont="1" applyFill="1" applyAlignment="1"/>
    <xf numFmtId="177" fontId="5" fillId="0" borderId="0" xfId="34" applyNumberFormat="1" applyFont="1" applyFill="1" applyAlignment="1">
      <alignment shrinkToFit="1"/>
    </xf>
    <xf numFmtId="0" fontId="3" fillId="0" borderId="15" xfId="0" applyFont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vertical="center"/>
    </xf>
    <xf numFmtId="176" fontId="3" fillId="0" borderId="11" xfId="0" applyNumberFormat="1" applyFont="1" applyBorder="1" applyAlignment="1">
      <alignment vertical="center"/>
    </xf>
    <xf numFmtId="176" fontId="3" fillId="0" borderId="12" xfId="0" applyNumberFormat="1" applyFont="1" applyBorder="1" applyAlignment="1">
      <alignment vertical="center"/>
    </xf>
    <xf numFmtId="176" fontId="3" fillId="0" borderId="4" xfId="0" applyNumberFormat="1" applyFont="1" applyFill="1" applyBorder="1" applyAlignment="1">
      <alignment vertical="center"/>
    </xf>
    <xf numFmtId="176" fontId="3" fillId="0" borderId="12" xfId="0" applyNumberFormat="1" applyFont="1" applyFill="1" applyBorder="1" applyAlignment="1">
      <alignment vertical="center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6" fillId="0" borderId="18" xfId="34" applyFont="1" applyFill="1" applyBorder="1" applyAlignment="1">
      <alignment horizontal="center" vertical="center" wrapText="1"/>
    </xf>
    <xf numFmtId="0" fontId="6" fillId="0" borderId="19" xfId="34" applyFont="1" applyFill="1" applyBorder="1" applyAlignment="1">
      <alignment horizontal="center" vertical="center" wrapText="1"/>
    </xf>
    <xf numFmtId="0" fontId="6" fillId="0" borderId="20" xfId="34" applyFont="1" applyFill="1" applyBorder="1" applyAlignment="1">
      <alignment horizontal="center" vertical="center" wrapText="1"/>
    </xf>
    <xf numFmtId="176" fontId="3" fillId="0" borderId="21" xfId="0" applyNumberFormat="1" applyFont="1" applyBorder="1">
      <alignment vertical="center"/>
    </xf>
    <xf numFmtId="176" fontId="3" fillId="0" borderId="9" xfId="0" applyNumberFormat="1" applyFont="1" applyBorder="1">
      <alignment vertical="center"/>
    </xf>
    <xf numFmtId="176" fontId="3" fillId="0" borderId="9" xfId="0" applyNumberFormat="1" applyFont="1" applyFill="1" applyBorder="1">
      <alignment vertical="center"/>
    </xf>
    <xf numFmtId="3" fontId="19" fillId="0" borderId="0" xfId="0" applyNumberFormat="1" applyFont="1" applyFill="1" applyAlignment="1">
      <alignment horizontal="right" vertical="center"/>
    </xf>
    <xf numFmtId="3" fontId="19" fillId="0" borderId="11" xfId="0" applyNumberFormat="1" applyFont="1" applyFill="1" applyBorder="1" applyAlignment="1">
      <alignment horizontal="right" vertical="center"/>
    </xf>
    <xf numFmtId="0" fontId="19" fillId="0" borderId="0" xfId="0" applyFont="1" applyFill="1" applyAlignment="1">
      <alignment horizontal="right" vertical="center"/>
    </xf>
    <xf numFmtId="0" fontId="19" fillId="0" borderId="4" xfId="0" applyFont="1" applyFill="1" applyBorder="1" applyAlignment="1">
      <alignment horizontal="right"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0" fillId="0" borderId="0" xfId="0" applyNumberFormat="1">
      <alignment vertical="center"/>
    </xf>
    <xf numFmtId="0" fontId="21" fillId="0" borderId="3" xfId="0" applyFont="1" applyFill="1" applyBorder="1" applyAlignment="1">
      <alignment horizontal="center" vertical="center" wrapText="1"/>
    </xf>
    <xf numFmtId="176" fontId="21" fillId="0" borderId="9" xfId="0" applyNumberFormat="1" applyFont="1" applyFill="1" applyBorder="1">
      <alignment vertical="center"/>
    </xf>
    <xf numFmtId="176" fontId="21" fillId="0" borderId="0" xfId="0" applyNumberFormat="1" applyFont="1" applyFill="1" applyBorder="1">
      <alignment vertical="center"/>
    </xf>
    <xf numFmtId="176" fontId="21" fillId="0" borderId="4" xfId="0" applyNumberFormat="1" applyFont="1" applyFill="1" applyBorder="1">
      <alignment vertical="center"/>
    </xf>
    <xf numFmtId="176" fontId="21" fillId="0" borderId="14" xfId="0" applyNumberFormat="1" applyFont="1" applyFill="1" applyBorder="1">
      <alignment vertical="center"/>
    </xf>
    <xf numFmtId="180" fontId="0" fillId="0" borderId="0" xfId="0" applyNumberFormat="1">
      <alignment vertical="center"/>
    </xf>
    <xf numFmtId="0" fontId="0" fillId="0" borderId="0" xfId="0" applyFont="1" applyFill="1" applyBorder="1" applyAlignment="1">
      <alignment horizontal="left" vertical="center"/>
    </xf>
    <xf numFmtId="0" fontId="22" fillId="0" borderId="0" xfId="0" applyFont="1">
      <alignment vertical="center"/>
    </xf>
    <xf numFmtId="0" fontId="23" fillId="0" borderId="0" xfId="0" applyFont="1">
      <alignment vertical="center"/>
    </xf>
    <xf numFmtId="182" fontId="0" fillId="0" borderId="0" xfId="0" applyNumberFormat="1">
      <alignment vertical="center"/>
    </xf>
    <xf numFmtId="3" fontId="19" fillId="0" borderId="9" xfId="0" applyNumberFormat="1" applyFont="1" applyFill="1" applyBorder="1" applyAlignment="1">
      <alignment horizontal="center" vertical="center"/>
    </xf>
    <xf numFmtId="3" fontId="19" fillId="0" borderId="4" xfId="0" applyNumberFormat="1" applyFont="1" applyFill="1" applyBorder="1" applyAlignment="1">
      <alignment horizontal="center" vertical="center"/>
    </xf>
    <xf numFmtId="0" fontId="19" fillId="0" borderId="9" xfId="0" applyFont="1" applyFill="1" applyBorder="1" applyAlignment="1">
      <alignment horizontal="center" vertical="center"/>
    </xf>
    <xf numFmtId="0" fontId="19" fillId="0" borderId="4" xfId="0" applyFont="1" applyFill="1" applyBorder="1" applyAlignment="1">
      <alignment horizontal="center" vertical="center"/>
    </xf>
    <xf numFmtId="176" fontId="3" fillId="0" borderId="9" xfId="0" applyNumberFormat="1" applyFont="1" applyFill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/>
    </xf>
    <xf numFmtId="176" fontId="3" fillId="0" borderId="6" xfId="0" applyNumberFormat="1" applyFont="1" applyFill="1" applyBorder="1" applyAlignment="1">
      <alignment horizontal="center" vertical="center"/>
    </xf>
    <xf numFmtId="176" fontId="3" fillId="0" borderId="7" xfId="0" applyNumberFormat="1" applyFont="1" applyFill="1" applyBorder="1" applyAlignment="1">
      <alignment horizontal="center" vertical="center"/>
    </xf>
    <xf numFmtId="181" fontId="0" fillId="0" borderId="0" xfId="0" applyNumberFormat="1">
      <alignment vertical="center"/>
    </xf>
    <xf numFmtId="178" fontId="0" fillId="0" borderId="0" xfId="0" applyNumberFormat="1">
      <alignment vertical="center"/>
    </xf>
    <xf numFmtId="0" fontId="22" fillId="0" borderId="0" xfId="0" applyNumberFormat="1" applyFont="1">
      <alignment vertical="center"/>
    </xf>
    <xf numFmtId="0" fontId="6" fillId="0" borderId="22" xfId="34" applyFont="1" applyFill="1" applyBorder="1" applyAlignment="1">
      <alignment horizontal="left" vertical="center"/>
    </xf>
    <xf numFmtId="178" fontId="7" fillId="0" borderId="23" xfId="34" applyNumberFormat="1" applyFont="1" applyFill="1" applyBorder="1" applyAlignment="1">
      <alignment horizontal="right" vertical="center"/>
    </xf>
    <xf numFmtId="177" fontId="7" fillId="0" borderId="23" xfId="34" applyNumberFormat="1" applyFont="1" applyFill="1" applyBorder="1" applyAlignment="1">
      <alignment horizontal="right" vertical="center" shrinkToFit="1"/>
    </xf>
    <xf numFmtId="178" fontId="7" fillId="0" borderId="23" xfId="34" applyNumberFormat="1" applyFont="1" applyFill="1" applyBorder="1" applyAlignment="1">
      <alignment horizontal="right" vertical="center" shrinkToFit="1"/>
    </xf>
    <xf numFmtId="177" fontId="7" fillId="0" borderId="24" xfId="34" applyNumberFormat="1" applyFont="1" applyFill="1" applyBorder="1" applyAlignment="1">
      <alignment horizontal="right" vertical="center" shrinkToFit="1"/>
    </xf>
    <xf numFmtId="0" fontId="6" fillId="0" borderId="25" xfId="34" applyFont="1" applyFill="1" applyBorder="1" applyAlignment="1">
      <alignment horizontal="left" vertical="center"/>
    </xf>
    <xf numFmtId="178" fontId="7" fillId="0" borderId="26" xfId="34" applyNumberFormat="1" applyFont="1" applyFill="1" applyBorder="1" applyAlignment="1">
      <alignment horizontal="right" vertical="center"/>
    </xf>
    <xf numFmtId="177" fontId="7" fillId="0" borderId="26" xfId="34" applyNumberFormat="1" applyFont="1" applyFill="1" applyBorder="1" applyAlignment="1">
      <alignment horizontal="right" vertical="center" shrinkToFit="1"/>
    </xf>
    <xf numFmtId="178" fontId="7" fillId="0" borderId="26" xfId="34" applyNumberFormat="1" applyFont="1" applyFill="1" applyBorder="1" applyAlignment="1">
      <alignment horizontal="right" vertical="center" shrinkToFit="1"/>
    </xf>
    <xf numFmtId="177" fontId="7" fillId="0" borderId="27" xfId="34" applyNumberFormat="1" applyFont="1" applyFill="1" applyBorder="1" applyAlignment="1">
      <alignment horizontal="right" vertical="center" shrinkToFit="1"/>
    </xf>
    <xf numFmtId="41" fontId="7" fillId="0" borderId="26" xfId="34" applyNumberFormat="1" applyFont="1" applyFill="1" applyBorder="1" applyAlignment="1">
      <alignment horizontal="right" vertical="center"/>
    </xf>
    <xf numFmtId="0" fontId="15" fillId="0" borderId="28" xfId="34" applyFont="1" applyFill="1" applyBorder="1" applyAlignment="1">
      <alignment horizontal="center" vertical="center"/>
    </xf>
    <xf numFmtId="178" fontId="16" fillId="0" borderId="29" xfId="34" applyNumberFormat="1" applyFont="1" applyFill="1" applyBorder="1" applyAlignment="1">
      <alignment horizontal="right" vertical="center"/>
    </xf>
    <xf numFmtId="177" fontId="16" fillId="0" borderId="29" xfId="34" applyNumberFormat="1" applyFont="1" applyFill="1" applyBorder="1" applyAlignment="1">
      <alignment horizontal="right" vertical="center"/>
    </xf>
    <xf numFmtId="177" fontId="16" fillId="0" borderId="29" xfId="34" applyNumberFormat="1" applyFont="1" applyFill="1" applyBorder="1" applyAlignment="1">
      <alignment horizontal="right" vertical="center" shrinkToFit="1"/>
    </xf>
    <xf numFmtId="177" fontId="16" fillId="0" borderId="30" xfId="34" applyNumberFormat="1" applyFont="1" applyFill="1" applyBorder="1" applyAlignment="1">
      <alignment horizontal="right" vertical="center" shrinkToFit="1"/>
    </xf>
    <xf numFmtId="0" fontId="17" fillId="0" borderId="31" xfId="0" applyFont="1" applyFill="1" applyBorder="1" applyAlignment="1">
      <alignment horizontal="center" vertical="center" wrapText="1"/>
    </xf>
    <xf numFmtId="0" fontId="17" fillId="0" borderId="64" xfId="0" applyFont="1" applyFill="1" applyBorder="1" applyAlignment="1">
      <alignment horizontal="center" vertical="center"/>
    </xf>
    <xf numFmtId="181" fontId="17" fillId="0" borderId="64" xfId="0" applyNumberFormat="1" applyFont="1" applyFill="1" applyBorder="1" applyAlignment="1">
      <alignment horizontal="right" vertical="center"/>
    </xf>
    <xf numFmtId="181" fontId="17" fillId="0" borderId="65" xfId="0" applyNumberFormat="1" applyFont="1" applyFill="1" applyBorder="1" applyAlignment="1">
      <alignment horizontal="right" vertical="center"/>
    </xf>
    <xf numFmtId="181" fontId="17" fillId="0" borderId="31" xfId="0" applyNumberFormat="1" applyFont="1" applyFill="1" applyBorder="1" applyAlignment="1">
      <alignment horizontal="right" vertical="center"/>
    </xf>
    <xf numFmtId="181" fontId="17" fillId="0" borderId="0" xfId="0" applyNumberFormat="1" applyFont="1" applyFill="1" applyBorder="1" applyAlignment="1">
      <alignment horizontal="right" vertical="center"/>
    </xf>
    <xf numFmtId="181" fontId="17" fillId="0" borderId="1" xfId="0" applyNumberFormat="1" applyFont="1" applyFill="1" applyBorder="1" applyAlignment="1">
      <alignment horizontal="right" vertical="center"/>
    </xf>
    <xf numFmtId="181" fontId="17" fillId="0" borderId="32" xfId="0" applyNumberFormat="1" applyFont="1" applyFill="1" applyBorder="1" applyAlignment="1">
      <alignment horizontal="right" vertical="center"/>
    </xf>
    <xf numFmtId="0" fontId="18" fillId="0" borderId="64" xfId="0" applyFont="1" applyFill="1" applyBorder="1" applyAlignment="1">
      <alignment horizontal="center" vertical="center"/>
    </xf>
    <xf numFmtId="181" fontId="18" fillId="0" borderId="64" xfId="0" applyNumberFormat="1" applyFont="1" applyFill="1" applyBorder="1" applyAlignment="1">
      <alignment horizontal="right" vertical="center"/>
    </xf>
    <xf numFmtId="181" fontId="18" fillId="0" borderId="65" xfId="0" applyNumberFormat="1" applyFont="1" applyFill="1" applyBorder="1" applyAlignment="1">
      <alignment horizontal="right" vertical="center"/>
    </xf>
    <xf numFmtId="0" fontId="18" fillId="0" borderId="33" xfId="0" applyFont="1" applyFill="1" applyBorder="1" applyAlignment="1">
      <alignment horizontal="center" vertical="center"/>
    </xf>
    <xf numFmtId="181" fontId="18" fillId="0" borderId="33" xfId="0" applyNumberFormat="1" applyFont="1" applyFill="1" applyBorder="1" applyAlignment="1">
      <alignment horizontal="right" vertical="center"/>
    </xf>
    <xf numFmtId="181" fontId="18" fillId="0" borderId="34" xfId="0" applyNumberFormat="1" applyFont="1" applyFill="1" applyBorder="1" applyAlignment="1">
      <alignment horizontal="right" vertical="center"/>
    </xf>
    <xf numFmtId="0" fontId="17" fillId="0" borderId="36" xfId="0" applyFont="1" applyFill="1" applyBorder="1" applyAlignment="1">
      <alignment horizontal="center" vertical="center" wrapText="1"/>
    </xf>
    <xf numFmtId="0" fontId="17" fillId="0" borderId="66" xfId="0" applyFont="1" applyFill="1" applyBorder="1" applyAlignment="1">
      <alignment horizontal="center" vertical="center"/>
    </xf>
    <xf numFmtId="181" fontId="17" fillId="0" borderId="66" xfId="0" applyNumberFormat="1" applyFont="1" applyFill="1" applyBorder="1" applyAlignment="1">
      <alignment vertical="center"/>
    </xf>
    <xf numFmtId="181" fontId="17" fillId="0" borderId="65" xfId="0" applyNumberFormat="1" applyFont="1" applyFill="1" applyBorder="1" applyAlignment="1">
      <alignment vertical="center"/>
    </xf>
    <xf numFmtId="181" fontId="18" fillId="0" borderId="66" xfId="0" applyNumberFormat="1" applyFont="1" applyFill="1" applyBorder="1" applyAlignment="1">
      <alignment vertical="center"/>
    </xf>
    <xf numFmtId="181" fontId="17" fillId="0" borderId="37" xfId="0" applyNumberFormat="1" applyFont="1" applyFill="1" applyBorder="1" applyAlignment="1">
      <alignment vertical="center"/>
    </xf>
    <xf numFmtId="181" fontId="17" fillId="0" borderId="32" xfId="0" applyNumberFormat="1" applyFont="1" applyFill="1" applyBorder="1" applyAlignment="1">
      <alignment vertical="center"/>
    </xf>
    <xf numFmtId="0" fontId="18" fillId="0" borderId="66" xfId="0" applyFont="1" applyFill="1" applyBorder="1" applyAlignment="1">
      <alignment horizontal="center" vertical="center"/>
    </xf>
    <xf numFmtId="181" fontId="18" fillId="0" borderId="65" xfId="0" applyNumberFormat="1" applyFont="1" applyFill="1" applyBorder="1" applyAlignment="1">
      <alignment vertical="center"/>
    </xf>
    <xf numFmtId="0" fontId="18" fillId="0" borderId="35" xfId="0" applyFont="1" applyFill="1" applyBorder="1" applyAlignment="1">
      <alignment horizontal="center" vertical="center"/>
    </xf>
    <xf numFmtId="181" fontId="18" fillId="0" borderId="35" xfId="0" applyNumberFormat="1" applyFont="1" applyFill="1" applyBorder="1" applyAlignment="1">
      <alignment vertical="center"/>
    </xf>
    <xf numFmtId="181" fontId="18" fillId="0" borderId="34" xfId="0" applyNumberFormat="1" applyFont="1" applyFill="1" applyBorder="1" applyAlignment="1">
      <alignment vertical="center"/>
    </xf>
    <xf numFmtId="181" fontId="17" fillId="0" borderId="0" xfId="0" applyNumberFormat="1" applyFont="1" applyFill="1" applyBorder="1" applyAlignment="1">
      <alignment vertical="center"/>
    </xf>
    <xf numFmtId="181" fontId="17" fillId="0" borderId="21" xfId="0" applyNumberFormat="1" applyFont="1" applyFill="1" applyBorder="1" applyAlignment="1">
      <alignment vertical="center"/>
    </xf>
    <xf numFmtId="181" fontId="17" fillId="0" borderId="31" xfId="0" applyNumberFormat="1" applyFont="1" applyFill="1" applyBorder="1" applyAlignment="1">
      <alignment vertical="center"/>
    </xf>
    <xf numFmtId="181" fontId="17" fillId="0" borderId="9" xfId="0" applyNumberFormat="1" applyFont="1" applyFill="1" applyBorder="1" applyAlignment="1">
      <alignment vertical="center"/>
    </xf>
    <xf numFmtId="181" fontId="17" fillId="0" borderId="38" xfId="0" applyNumberFormat="1" applyFont="1" applyFill="1" applyBorder="1" applyAlignment="1">
      <alignment vertical="center"/>
    </xf>
    <xf numFmtId="0" fontId="17" fillId="0" borderId="64" xfId="0" applyFont="1" applyFill="1" applyBorder="1" applyAlignment="1">
      <alignment horizontal="center" vertical="center" wrapText="1"/>
    </xf>
    <xf numFmtId="181" fontId="17" fillId="0" borderId="64" xfId="0" applyNumberFormat="1" applyFont="1" applyFill="1" applyBorder="1" applyAlignment="1">
      <alignment vertical="center"/>
    </xf>
    <xf numFmtId="181" fontId="17" fillId="0" borderId="67" xfId="0" applyNumberFormat="1" applyFont="1" applyFill="1" applyBorder="1" applyAlignment="1">
      <alignment vertical="center"/>
    </xf>
    <xf numFmtId="181" fontId="17" fillId="0" borderId="9" xfId="0" applyNumberFormat="1" applyFont="1" applyFill="1" applyBorder="1" applyAlignment="1">
      <alignment horizontal="right" vertical="center"/>
    </xf>
    <xf numFmtId="181" fontId="17" fillId="0" borderId="38" xfId="0" applyNumberFormat="1" applyFont="1" applyFill="1" applyBorder="1" applyAlignment="1">
      <alignment horizontal="right" vertical="center"/>
    </xf>
    <xf numFmtId="182" fontId="17" fillId="0" borderId="0" xfId="0" applyNumberFormat="1" applyFont="1" applyFill="1" applyBorder="1" applyAlignment="1">
      <alignment horizontal="right" vertical="center"/>
    </xf>
    <xf numFmtId="182" fontId="17" fillId="0" borderId="9" xfId="0" applyNumberFormat="1" applyFont="1" applyFill="1" applyBorder="1" applyAlignment="1">
      <alignment horizontal="right" vertical="center"/>
    </xf>
    <xf numFmtId="182" fontId="17" fillId="0" borderId="31" xfId="0" applyNumberFormat="1" applyFont="1" applyFill="1" applyBorder="1" applyAlignment="1">
      <alignment horizontal="right" vertical="center"/>
    </xf>
    <xf numFmtId="182" fontId="17" fillId="0" borderId="38" xfId="0" applyNumberFormat="1" applyFont="1" applyFill="1" applyBorder="1" applyAlignment="1">
      <alignment horizontal="right" vertical="center"/>
    </xf>
    <xf numFmtId="181" fontId="17" fillId="0" borderId="68" xfId="0" applyNumberFormat="1" applyFont="1" applyFill="1" applyBorder="1" applyAlignment="1">
      <alignment horizontal="right" vertical="center"/>
    </xf>
    <xf numFmtId="181" fontId="17" fillId="0" borderId="69" xfId="0" applyNumberFormat="1" applyFont="1" applyFill="1" applyBorder="1" applyAlignment="1">
      <alignment horizontal="right" vertical="center"/>
    </xf>
    <xf numFmtId="181" fontId="17" fillId="0" borderId="70" xfId="0" applyNumberFormat="1" applyFont="1" applyFill="1" applyBorder="1" applyAlignment="1">
      <alignment horizontal="right" vertical="center"/>
    </xf>
    <xf numFmtId="181" fontId="17" fillId="0" borderId="71" xfId="0" applyNumberFormat="1" applyFont="1" applyFill="1" applyBorder="1" applyAlignment="1">
      <alignment horizontal="right" vertical="center"/>
    </xf>
    <xf numFmtId="182" fontId="17" fillId="0" borderId="32" xfId="0" applyNumberFormat="1" applyFont="1" applyFill="1" applyBorder="1" applyAlignment="1">
      <alignment horizontal="right" vertical="center"/>
    </xf>
    <xf numFmtId="182" fontId="17" fillId="0" borderId="37" xfId="0" applyNumberFormat="1" applyFont="1" applyFill="1" applyBorder="1" applyAlignment="1">
      <alignment horizontal="right" vertical="center"/>
    </xf>
    <xf numFmtId="182" fontId="17" fillId="0" borderId="1" xfId="0" applyNumberFormat="1" applyFont="1" applyFill="1" applyBorder="1" applyAlignment="1">
      <alignment horizontal="right" vertical="center"/>
    </xf>
    <xf numFmtId="182" fontId="17" fillId="0" borderId="15" xfId="0" applyNumberFormat="1" applyFont="1" applyFill="1" applyBorder="1" applyAlignment="1">
      <alignment horizontal="right" vertical="center"/>
    </xf>
    <xf numFmtId="181" fontId="17" fillId="0" borderId="10" xfId="0" applyNumberFormat="1" applyFont="1" applyFill="1" applyBorder="1" applyAlignment="1">
      <alignment horizontal="right" vertical="center"/>
    </xf>
    <xf numFmtId="181" fontId="17" fillId="0" borderId="21" xfId="0" applyNumberFormat="1" applyFont="1" applyFill="1" applyBorder="1" applyAlignment="1">
      <alignment horizontal="right" vertical="center"/>
    </xf>
    <xf numFmtId="181" fontId="17" fillId="0" borderId="36" xfId="0" applyNumberFormat="1" applyFont="1" applyFill="1" applyBorder="1" applyAlignment="1">
      <alignment horizontal="right" vertical="center"/>
    </xf>
    <xf numFmtId="181" fontId="17" fillId="0" borderId="39" xfId="0" applyNumberFormat="1" applyFont="1" applyFill="1" applyBorder="1" applyAlignment="1">
      <alignment horizontal="right" vertical="center"/>
    </xf>
    <xf numFmtId="181" fontId="17" fillId="0" borderId="10" xfId="0" applyNumberFormat="1" applyFont="1" applyFill="1" applyBorder="1" applyAlignment="1">
      <alignment vertical="center"/>
    </xf>
    <xf numFmtId="181" fontId="17" fillId="0" borderId="36" xfId="0" applyNumberFormat="1" applyFont="1" applyFill="1" applyBorder="1" applyAlignment="1">
      <alignment vertical="center"/>
    </xf>
    <xf numFmtId="181" fontId="17" fillId="0" borderId="39" xfId="0" applyNumberFormat="1" applyFont="1" applyFill="1" applyBorder="1" applyAlignment="1">
      <alignment vertical="center"/>
    </xf>
    <xf numFmtId="182" fontId="17" fillId="0" borderId="34" xfId="0" applyNumberFormat="1" applyFont="1" applyFill="1" applyBorder="1" applyAlignment="1">
      <alignment horizontal="right" vertical="center"/>
    </xf>
    <xf numFmtId="182" fontId="17" fillId="0" borderId="35" xfId="0" applyNumberFormat="1" applyFont="1" applyFill="1" applyBorder="1" applyAlignment="1">
      <alignment horizontal="right" vertical="center"/>
    </xf>
    <xf numFmtId="182" fontId="17" fillId="0" borderId="33" xfId="0" applyNumberFormat="1" applyFont="1" applyFill="1" applyBorder="1" applyAlignment="1">
      <alignment horizontal="right" vertical="center"/>
    </xf>
    <xf numFmtId="182" fontId="17" fillId="0" borderId="40" xfId="0" applyNumberFormat="1" applyFont="1" applyFill="1" applyBorder="1" applyAlignment="1">
      <alignment horizontal="right" vertical="center"/>
    </xf>
    <xf numFmtId="182" fontId="17" fillId="0" borderId="41" xfId="0" applyNumberFormat="1" applyFont="1" applyFill="1" applyBorder="1" applyAlignment="1">
      <alignment horizontal="right" vertical="center"/>
    </xf>
    <xf numFmtId="41" fontId="3" fillId="0" borderId="21" xfId="14" applyNumberFormat="1" applyFont="1" applyFill="1" applyBorder="1" applyAlignment="1">
      <alignment horizontal="center" vertical="center"/>
    </xf>
    <xf numFmtId="41" fontId="3" fillId="0" borderId="11" xfId="14" applyNumberFormat="1" applyFont="1" applyFill="1" applyBorder="1" applyAlignment="1">
      <alignment horizontal="center" vertical="center"/>
    </xf>
    <xf numFmtId="41" fontId="3" fillId="0" borderId="10" xfId="14" applyNumberFormat="1" applyFont="1" applyFill="1" applyBorder="1" applyAlignment="1">
      <alignment horizontal="center" vertical="center"/>
    </xf>
    <xf numFmtId="41" fontId="3" fillId="2" borderId="13" xfId="14" applyNumberFormat="1" applyFont="1" applyFill="1" applyBorder="1" applyAlignment="1">
      <alignment horizontal="center" vertical="center"/>
    </xf>
    <xf numFmtId="41" fontId="3" fillId="0" borderId="9" xfId="14" applyNumberFormat="1" applyFont="1" applyFill="1" applyBorder="1" applyAlignment="1">
      <alignment horizontal="center" vertical="center"/>
    </xf>
    <xf numFmtId="41" fontId="3" fillId="0" borderId="4" xfId="14" applyNumberFormat="1" applyFont="1" applyFill="1" applyBorder="1" applyAlignment="1">
      <alignment horizontal="center" vertical="center"/>
    </xf>
    <xf numFmtId="41" fontId="3" fillId="0" borderId="0" xfId="14" applyNumberFormat="1" applyFont="1" applyFill="1" applyBorder="1" applyAlignment="1">
      <alignment horizontal="center" vertical="center"/>
    </xf>
    <xf numFmtId="41" fontId="3" fillId="2" borderId="14" xfId="14" applyNumberFormat="1" applyFont="1" applyFill="1" applyBorder="1" applyAlignment="1">
      <alignment horizontal="center" vertical="center"/>
    </xf>
    <xf numFmtId="41" fontId="3" fillId="0" borderId="37" xfId="14" applyNumberFormat="1" applyFont="1" applyFill="1" applyBorder="1" applyAlignment="1">
      <alignment horizontal="center" vertical="center"/>
    </xf>
    <xf numFmtId="41" fontId="3" fillId="0" borderId="12" xfId="14" applyNumberFormat="1" applyFont="1" applyFill="1" applyBorder="1" applyAlignment="1">
      <alignment horizontal="center" vertical="center"/>
    </xf>
    <xf numFmtId="41" fontId="3" fillId="0" borderId="32" xfId="14" applyNumberFormat="1" applyFont="1" applyFill="1" applyBorder="1" applyAlignment="1">
      <alignment horizontal="center" vertical="center"/>
    </xf>
    <xf numFmtId="41" fontId="3" fillId="2" borderId="43" xfId="14" applyNumberFormat="1" applyFont="1" applyFill="1" applyBorder="1" applyAlignment="1">
      <alignment horizontal="center" vertical="center"/>
    </xf>
    <xf numFmtId="176" fontId="3" fillId="2" borderId="7" xfId="0" applyNumberFormat="1" applyFont="1" applyFill="1" applyBorder="1" applyAlignment="1">
      <alignment horizontal="center" vertical="center"/>
    </xf>
    <xf numFmtId="0" fontId="3" fillId="2" borderId="44" xfId="0" applyFont="1" applyFill="1" applyBorder="1" applyAlignment="1">
      <alignment horizontal="center" vertical="center" wrapText="1"/>
    </xf>
    <xf numFmtId="176" fontId="3" fillId="2" borderId="35" xfId="0" applyNumberFormat="1" applyFont="1" applyFill="1" applyBorder="1">
      <alignment vertical="center"/>
    </xf>
    <xf numFmtId="176" fontId="3" fillId="2" borderId="34" xfId="0" applyNumberFormat="1" applyFont="1" applyFill="1" applyBorder="1">
      <alignment vertical="center"/>
    </xf>
    <xf numFmtId="176" fontId="3" fillId="2" borderId="41" xfId="0" applyNumberFormat="1" applyFont="1" applyFill="1" applyBorder="1">
      <alignment vertical="center"/>
    </xf>
    <xf numFmtId="176" fontId="3" fillId="2" borderId="34" xfId="35" applyNumberFormat="1" applyFont="1" applyFill="1" applyBorder="1">
      <alignment vertical="center"/>
    </xf>
    <xf numFmtId="176" fontId="3" fillId="2" borderId="45" xfId="35" applyNumberFormat="1" applyFont="1" applyFill="1" applyBorder="1">
      <alignment vertical="center"/>
    </xf>
    <xf numFmtId="181" fontId="17" fillId="0" borderId="72" xfId="0" applyNumberFormat="1" applyFont="1" applyFill="1" applyBorder="1" applyAlignment="1">
      <alignment vertical="center"/>
    </xf>
    <xf numFmtId="0" fontId="17" fillId="0" borderId="5" xfId="0" applyFont="1" applyFill="1" applyBorder="1" applyAlignment="1">
      <alignment horizontal="center" vertical="center" wrapText="1"/>
    </xf>
    <xf numFmtId="41" fontId="3" fillId="2" borderId="10" xfId="14" applyNumberFormat="1" applyFont="1" applyFill="1" applyBorder="1" applyAlignment="1">
      <alignment horizontal="center" vertical="center"/>
    </xf>
    <xf numFmtId="41" fontId="3" fillId="2" borderId="0" xfId="14" applyNumberFormat="1" applyFont="1" applyFill="1" applyBorder="1" applyAlignment="1">
      <alignment horizontal="center" vertical="center"/>
    </xf>
    <xf numFmtId="41" fontId="3" fillId="2" borderId="32" xfId="14" applyNumberFormat="1" applyFont="1" applyFill="1" applyBorder="1" applyAlignment="1">
      <alignment horizontal="center" vertical="center"/>
    </xf>
    <xf numFmtId="176" fontId="3" fillId="2" borderId="8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42" xfId="0" applyFont="1" applyFill="1" applyBorder="1" applyAlignment="1">
      <alignment horizontal="center" vertical="center" wrapText="1"/>
    </xf>
    <xf numFmtId="0" fontId="24" fillId="0" borderId="5" xfId="0" applyFont="1" applyBorder="1" applyAlignment="1">
      <alignment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17" fillId="0" borderId="37" xfId="0" applyFont="1" applyFill="1" applyBorder="1" applyAlignment="1">
      <alignment horizontal="center" vertical="center"/>
    </xf>
    <xf numFmtId="177" fontId="7" fillId="0" borderId="26" xfId="34" applyNumberFormat="1" applyFont="1" applyFill="1" applyBorder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3" fillId="0" borderId="46" xfId="0" applyFont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 wrapText="1"/>
    </xf>
    <xf numFmtId="0" fontId="3" fillId="0" borderId="48" xfId="0" applyFont="1" applyBorder="1" applyAlignment="1">
      <alignment horizontal="center" vertical="center" wrapText="1"/>
    </xf>
    <xf numFmtId="0" fontId="3" fillId="0" borderId="49" xfId="0" applyFont="1" applyBorder="1" applyAlignment="1">
      <alignment horizontal="center" vertical="center" wrapText="1"/>
    </xf>
    <xf numFmtId="0" fontId="3" fillId="0" borderId="5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53" xfId="0" applyFont="1" applyBorder="1" applyAlignment="1">
      <alignment horizontal="center" vertical="center"/>
    </xf>
    <xf numFmtId="0" fontId="3" fillId="0" borderId="54" xfId="0" applyFont="1" applyBorder="1" applyAlignment="1">
      <alignment horizontal="center" vertical="center"/>
    </xf>
    <xf numFmtId="176" fontId="3" fillId="0" borderId="51" xfId="0" applyNumberFormat="1" applyFont="1" applyBorder="1" applyAlignment="1">
      <alignment horizontal="center" vertical="center"/>
    </xf>
    <xf numFmtId="176" fontId="3" fillId="0" borderId="55" xfId="0" applyNumberFormat="1" applyFont="1" applyBorder="1" applyAlignment="1">
      <alignment horizontal="center" vertical="center"/>
    </xf>
    <xf numFmtId="0" fontId="3" fillId="0" borderId="53" xfId="0" applyFont="1" applyFill="1" applyBorder="1" applyAlignment="1">
      <alignment horizontal="center" vertical="center"/>
    </xf>
    <xf numFmtId="0" fontId="3" fillId="0" borderId="49" xfId="0" applyFont="1" applyFill="1" applyBorder="1" applyAlignment="1">
      <alignment horizontal="center" vertical="center"/>
    </xf>
    <xf numFmtId="176" fontId="3" fillId="0" borderId="51" xfId="0" applyNumberFormat="1" applyFont="1" applyFill="1" applyBorder="1" applyAlignment="1">
      <alignment horizontal="center" vertical="center"/>
    </xf>
    <xf numFmtId="176" fontId="3" fillId="0" borderId="52" xfId="0" applyNumberFormat="1" applyFont="1" applyFill="1" applyBorder="1" applyAlignment="1">
      <alignment horizontal="center" vertical="center"/>
    </xf>
    <xf numFmtId="0" fontId="3" fillId="2" borderId="54" xfId="0" applyFont="1" applyFill="1" applyBorder="1" applyAlignment="1">
      <alignment horizontal="center" vertical="center"/>
    </xf>
    <xf numFmtId="0" fontId="3" fillId="2" borderId="56" xfId="0" applyFont="1" applyFill="1" applyBorder="1" applyAlignment="1">
      <alignment horizontal="center" vertical="center"/>
    </xf>
    <xf numFmtId="176" fontId="3" fillId="2" borderId="55" xfId="0" applyNumberFormat="1" applyFont="1" applyFill="1" applyBorder="1" applyAlignment="1">
      <alignment horizontal="center" vertical="center"/>
    </xf>
    <xf numFmtId="176" fontId="3" fillId="2" borderId="52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3" fillId="0" borderId="48" xfId="0" applyFont="1" applyBorder="1" applyAlignment="1">
      <alignment horizontal="center" vertical="center"/>
    </xf>
    <xf numFmtId="0" fontId="3" fillId="0" borderId="57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176" fontId="3" fillId="0" borderId="52" xfId="0" applyNumberFormat="1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7" fillId="0" borderId="58" xfId="0" applyFont="1" applyFill="1" applyBorder="1" applyAlignment="1">
      <alignment horizontal="center" vertical="center" wrapText="1"/>
    </xf>
    <xf numFmtId="0" fontId="17" fillId="0" borderId="59" xfId="0" applyFont="1" applyFill="1" applyBorder="1" applyAlignment="1">
      <alignment horizontal="center" vertical="center"/>
    </xf>
    <xf numFmtId="0" fontId="17" fillId="0" borderId="4" xfId="0" applyFont="1" applyFill="1" applyBorder="1" applyAlignment="1">
      <alignment horizontal="center" vertical="center" wrapText="1"/>
    </xf>
    <xf numFmtId="0" fontId="17" fillId="0" borderId="31" xfId="0" applyFont="1" applyFill="1" applyBorder="1" applyAlignment="1">
      <alignment horizontal="center" vertical="center"/>
    </xf>
    <xf numFmtId="0" fontId="17" fillId="0" borderId="12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7" fillId="0" borderId="11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/>
    </xf>
    <xf numFmtId="0" fontId="17" fillId="0" borderId="31" xfId="0" applyFont="1" applyFill="1" applyBorder="1" applyAlignment="1">
      <alignment horizontal="center" vertical="center" wrapText="1"/>
    </xf>
    <xf numFmtId="0" fontId="17" fillId="0" borderId="70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0" borderId="36" xfId="0" applyFont="1" applyFill="1" applyBorder="1" applyAlignment="1">
      <alignment horizontal="center" vertical="center" wrapText="1"/>
    </xf>
    <xf numFmtId="0" fontId="17" fillId="0" borderId="41" xfId="0" applyFont="1" applyFill="1" applyBorder="1" applyAlignment="1">
      <alignment horizontal="center" vertical="center"/>
    </xf>
    <xf numFmtId="0" fontId="17" fillId="0" borderId="33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7" fillId="0" borderId="42" xfId="0" applyFont="1" applyFill="1" applyBorder="1" applyAlignment="1">
      <alignment horizontal="center" vertical="center" wrapText="1"/>
    </xf>
    <xf numFmtId="0" fontId="17" fillId="0" borderId="48" xfId="0" applyFont="1" applyFill="1" applyBorder="1" applyAlignment="1">
      <alignment horizontal="center" vertical="center"/>
    </xf>
    <xf numFmtId="0" fontId="17" fillId="0" borderId="50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0" fontId="17" fillId="0" borderId="6" xfId="0" applyFont="1" applyFill="1" applyBorder="1" applyAlignment="1">
      <alignment horizontal="center" vertical="center" wrapText="1"/>
    </xf>
    <xf numFmtId="0" fontId="17" fillId="0" borderId="7" xfId="0" applyFont="1" applyFill="1" applyBorder="1" applyAlignment="1">
      <alignment horizontal="center" vertical="center" wrapText="1"/>
    </xf>
    <xf numFmtId="0" fontId="17" fillId="0" borderId="21" xfId="0" applyFont="1" applyFill="1" applyBorder="1" applyAlignment="1">
      <alignment horizontal="center" vertical="center" wrapText="1"/>
    </xf>
    <xf numFmtId="0" fontId="17" fillId="0" borderId="37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17" fillId="0" borderId="60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vertical="center" wrapText="1"/>
    </xf>
    <xf numFmtId="0" fontId="17" fillId="0" borderId="37" xfId="0" applyFont="1" applyFill="1" applyBorder="1" applyAlignment="1">
      <alignment horizontal="center" vertical="center"/>
    </xf>
    <xf numFmtId="0" fontId="17" fillId="0" borderId="59" xfId="0" applyFont="1" applyFill="1" applyBorder="1" applyAlignment="1">
      <alignment horizontal="center" vertical="center" wrapText="1"/>
    </xf>
    <xf numFmtId="0" fontId="17" fillId="0" borderId="48" xfId="0" applyFont="1" applyFill="1" applyBorder="1" applyAlignment="1">
      <alignment horizontal="center" vertical="center" wrapText="1"/>
    </xf>
    <xf numFmtId="0" fontId="17" fillId="0" borderId="8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7" fillId="0" borderId="61" xfId="0" applyFont="1" applyFill="1" applyBorder="1" applyAlignment="1">
      <alignment horizontal="center" vertical="center" wrapText="1"/>
    </xf>
    <xf numFmtId="0" fontId="6" fillId="0" borderId="20" xfId="34" applyFont="1" applyFill="1" applyBorder="1" applyAlignment="1">
      <alignment horizontal="center" vertical="center" wrapText="1"/>
    </xf>
    <xf numFmtId="0" fontId="6" fillId="0" borderId="19" xfId="34" applyFont="1" applyFill="1" applyBorder="1" applyAlignment="1">
      <alignment horizontal="center" vertical="center"/>
    </xf>
    <xf numFmtId="0" fontId="5" fillId="0" borderId="62" xfId="34" applyFont="1" applyFill="1" applyBorder="1" applyAlignment="1">
      <alignment horizontal="center" vertical="center" wrapText="1"/>
    </xf>
    <xf numFmtId="0" fontId="5" fillId="0" borderId="63" xfId="34" applyFont="1" applyFill="1" applyBorder="1" applyAlignment="1">
      <alignment horizontal="center" vertical="center"/>
    </xf>
    <xf numFmtId="0" fontId="11" fillId="2" borderId="34" xfId="34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17" fillId="0" borderId="46" xfId="0" applyFont="1" applyFill="1" applyBorder="1" applyAlignment="1">
      <alignment horizontal="center" vertical="center" wrapText="1"/>
    </xf>
    <xf numFmtId="0" fontId="17" fillId="0" borderId="50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8" fillId="0" borderId="39" xfId="0" applyFont="1" applyFill="1" applyBorder="1" applyAlignment="1">
      <alignment horizontal="center" vertical="center" wrapText="1"/>
    </xf>
    <xf numFmtId="0" fontId="17" fillId="0" borderId="47" xfId="0" applyFont="1" applyFill="1" applyBorder="1" applyAlignment="1">
      <alignment horizontal="center" vertical="center" wrapText="1"/>
    </xf>
    <xf numFmtId="0" fontId="18" fillId="0" borderId="15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181" fontId="18" fillId="0" borderId="67" xfId="0" applyNumberFormat="1" applyFont="1" applyFill="1" applyBorder="1" applyAlignment="1">
      <alignment vertical="center"/>
    </xf>
    <xf numFmtId="181" fontId="18" fillId="0" borderId="38" xfId="0" applyNumberFormat="1" applyFont="1" applyFill="1" applyBorder="1" applyAlignment="1">
      <alignment vertical="center"/>
    </xf>
    <xf numFmtId="0" fontId="18" fillId="0" borderId="2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18" fillId="0" borderId="44" xfId="0" applyFont="1" applyFill="1" applyBorder="1" applyAlignment="1">
      <alignment horizontal="center" vertical="center" wrapText="1"/>
    </xf>
    <xf numFmtId="181" fontId="18" fillId="0" borderId="40" xfId="0" applyNumberFormat="1" applyFont="1" applyFill="1" applyBorder="1" applyAlignment="1">
      <alignment vertical="center"/>
    </xf>
    <xf numFmtId="0" fontId="17" fillId="0" borderId="73" xfId="0" applyFont="1" applyFill="1" applyBorder="1" applyAlignment="1">
      <alignment horizontal="center" vertical="center" wrapText="1"/>
    </xf>
    <xf numFmtId="0" fontId="18" fillId="0" borderId="42" xfId="0" applyFont="1" applyFill="1" applyBorder="1" applyAlignment="1">
      <alignment horizontal="center" vertical="center" wrapText="1"/>
    </xf>
    <xf numFmtId="181" fontId="18" fillId="0" borderId="67" xfId="0" applyNumberFormat="1" applyFont="1" applyFill="1" applyBorder="1" applyAlignment="1">
      <alignment horizontal="right" vertical="center"/>
    </xf>
    <xf numFmtId="181" fontId="18" fillId="0" borderId="38" xfId="0" applyNumberFormat="1" applyFont="1" applyFill="1" applyBorder="1" applyAlignment="1">
      <alignment horizontal="right" vertical="center"/>
    </xf>
    <xf numFmtId="181" fontId="18" fillId="0" borderId="40" xfId="0" applyNumberFormat="1" applyFont="1" applyFill="1" applyBorder="1" applyAlignment="1">
      <alignment horizontal="right" vertical="center"/>
    </xf>
  </cellXfs>
  <cellStyles count="36">
    <cellStyle name="Normal_UTILITY" xfId="1" xr:uid="{00000000-0005-0000-0000-000000000000}"/>
    <cellStyle name="백분율 2 2" xfId="2" xr:uid="{00000000-0005-0000-0000-000001000000}"/>
    <cellStyle name="백분율 2 3" xfId="3" xr:uid="{00000000-0005-0000-0000-000002000000}"/>
    <cellStyle name="백분율 2 4" xfId="4" xr:uid="{00000000-0005-0000-0000-000003000000}"/>
    <cellStyle name="백분율 2 5" xfId="5" xr:uid="{00000000-0005-0000-0000-000004000000}"/>
    <cellStyle name="백분율 2 6" xfId="6" xr:uid="{00000000-0005-0000-0000-000005000000}"/>
    <cellStyle name="백분율 2 7" xfId="7" xr:uid="{00000000-0005-0000-0000-000006000000}"/>
    <cellStyle name="백분율 3" xfId="8" xr:uid="{00000000-0005-0000-0000-000007000000}"/>
    <cellStyle name="백분율 3 2" xfId="9" xr:uid="{00000000-0005-0000-0000-000008000000}"/>
    <cellStyle name="백분율 4" xfId="10" xr:uid="{00000000-0005-0000-0000-000009000000}"/>
    <cellStyle name="백분율 4 2" xfId="11" xr:uid="{00000000-0005-0000-0000-00000A000000}"/>
    <cellStyle name="백분율 5" xfId="12" xr:uid="{00000000-0005-0000-0000-00000B000000}"/>
    <cellStyle name="백분율 8" xfId="13" xr:uid="{00000000-0005-0000-0000-00000C000000}"/>
    <cellStyle name="쉼표 [0]" xfId="14" builtinId="6"/>
    <cellStyle name="쉼표 [0] 2" xfId="15" xr:uid="{00000000-0005-0000-0000-00000E000000}"/>
    <cellStyle name="쉼표 [0] 2 2" xfId="16" xr:uid="{00000000-0005-0000-0000-00000F000000}"/>
    <cellStyle name="쉼표 [0] 2 3" xfId="17" xr:uid="{00000000-0005-0000-0000-000010000000}"/>
    <cellStyle name="쉼표 [0] 2 4" xfId="18" xr:uid="{00000000-0005-0000-0000-000011000000}"/>
    <cellStyle name="쉼표 [0] 2 5" xfId="19" xr:uid="{00000000-0005-0000-0000-000012000000}"/>
    <cellStyle name="쉼표 [0] 2 6" xfId="20" xr:uid="{00000000-0005-0000-0000-000013000000}"/>
    <cellStyle name="쉼표 [0] 2 7" xfId="21" xr:uid="{00000000-0005-0000-0000-000014000000}"/>
    <cellStyle name="쉼표 [0] 4 2" xfId="22" xr:uid="{00000000-0005-0000-0000-000015000000}"/>
    <cellStyle name="쉼표 [0] 4 2 2" xfId="23" xr:uid="{00000000-0005-0000-0000-000016000000}"/>
    <cellStyle name="쉼표 [0] 4 3" xfId="24" xr:uid="{00000000-0005-0000-0000-000017000000}"/>
    <cellStyle name="쉼표 [0] 4 4" xfId="25" xr:uid="{00000000-0005-0000-0000-000018000000}"/>
    <cellStyle name="쉼표 [0] 4 5" xfId="26" xr:uid="{00000000-0005-0000-0000-000019000000}"/>
    <cellStyle name="표준" xfId="0" builtinId="0"/>
    <cellStyle name="표준 2" xfId="27" xr:uid="{00000000-0005-0000-0000-00001B000000}"/>
    <cellStyle name="표준 21" xfId="28" xr:uid="{00000000-0005-0000-0000-00001C000000}"/>
    <cellStyle name="표준 22" xfId="29" xr:uid="{00000000-0005-0000-0000-00001D000000}"/>
    <cellStyle name="표준 23" xfId="30" xr:uid="{00000000-0005-0000-0000-00001E000000}"/>
    <cellStyle name="표준 24" xfId="31" xr:uid="{00000000-0005-0000-0000-00001F000000}"/>
    <cellStyle name="표준 25" xfId="32" xr:uid="{00000000-0005-0000-0000-000020000000}"/>
    <cellStyle name="표준 26" xfId="33" xr:uid="{00000000-0005-0000-0000-000021000000}"/>
    <cellStyle name="표준_국가별심판청구건수" xfId="34" xr:uid="{00000000-0005-0000-0000-000022000000}"/>
    <cellStyle name="표준_연도별심판건수" xfId="35" xr:uid="{00000000-0005-0000-0000-00002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8"/>
  <sheetViews>
    <sheetView tabSelected="1" zoomScaleNormal="100" workbookViewId="0">
      <selection sqref="A1:K1"/>
    </sheetView>
  </sheetViews>
  <sheetFormatPr defaultRowHeight="13.5"/>
  <cols>
    <col min="1" max="1" width="9.77734375" customWidth="1"/>
    <col min="2" max="2" width="10" bestFit="1" customWidth="1"/>
    <col min="3" max="4" width="9" bestFit="1" customWidth="1"/>
    <col min="5" max="5" width="9.33203125" bestFit="1" customWidth="1"/>
    <col min="6" max="6" width="10.6640625" bestFit="1" customWidth="1"/>
    <col min="7" max="7" width="10" bestFit="1" customWidth="1"/>
    <col min="8" max="10" width="9" bestFit="1" customWidth="1"/>
    <col min="11" max="11" width="10" bestFit="1" customWidth="1"/>
  </cols>
  <sheetData>
    <row r="1" spans="1:14" ht="23.25" customHeight="1">
      <c r="A1" s="189" t="s">
        <v>100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</row>
    <row r="2" spans="1:14" ht="14.25" thickBot="1">
      <c r="A2" s="1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4">
      <c r="A3" s="190" t="s">
        <v>1</v>
      </c>
      <c r="B3" s="192" t="s">
        <v>2</v>
      </c>
      <c r="C3" s="192"/>
      <c r="D3" s="192"/>
      <c r="E3" s="192"/>
      <c r="F3" s="192"/>
      <c r="G3" s="193" t="s">
        <v>101</v>
      </c>
      <c r="H3" s="192"/>
      <c r="I3" s="192"/>
      <c r="J3" s="192"/>
      <c r="K3" s="194"/>
      <c r="M3" s="56"/>
    </row>
    <row r="4" spans="1:14" ht="23.25" customHeight="1">
      <c r="A4" s="191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27" t="s">
        <v>3</v>
      </c>
      <c r="H4" s="3" t="s">
        <v>4</v>
      </c>
      <c r="I4" s="3" t="s">
        <v>5</v>
      </c>
      <c r="J4" s="3" t="s">
        <v>6</v>
      </c>
      <c r="K4" s="35" t="s">
        <v>7</v>
      </c>
      <c r="M4" s="65"/>
    </row>
    <row r="5" spans="1:14">
      <c r="A5" s="4" t="s">
        <v>0</v>
      </c>
      <c r="B5" s="49">
        <v>2029</v>
      </c>
      <c r="C5" s="21">
        <v>635</v>
      </c>
      <c r="D5" s="21">
        <v>494</v>
      </c>
      <c r="E5" s="21">
        <v>2391</v>
      </c>
      <c r="F5" s="22">
        <f t="shared" ref="F5:F12" si="0">SUM(B5:E5)</f>
        <v>5549</v>
      </c>
      <c r="G5" s="5">
        <v>2000</v>
      </c>
      <c r="H5" s="5">
        <v>933</v>
      </c>
      <c r="I5" s="5">
        <v>970</v>
      </c>
      <c r="J5" s="5">
        <v>2881</v>
      </c>
      <c r="K5" s="28">
        <f t="shared" ref="K5:K11" si="1">SUM(G5:J5)</f>
        <v>6784</v>
      </c>
      <c r="M5" s="58"/>
      <c r="N5" s="58"/>
    </row>
    <row r="6" spans="1:14">
      <c r="A6" s="6">
        <v>1999</v>
      </c>
      <c r="B6" s="50">
        <v>3298</v>
      </c>
      <c r="C6" s="5">
        <v>783</v>
      </c>
      <c r="D6" s="5">
        <v>629</v>
      </c>
      <c r="E6" s="5">
        <v>2703</v>
      </c>
      <c r="F6" s="8">
        <f t="shared" si="0"/>
        <v>7413</v>
      </c>
      <c r="G6" s="5">
        <v>2481</v>
      </c>
      <c r="H6" s="5">
        <v>729</v>
      </c>
      <c r="I6" s="5">
        <v>696</v>
      </c>
      <c r="J6" s="5">
        <v>3373</v>
      </c>
      <c r="K6" s="29">
        <f t="shared" si="1"/>
        <v>7279</v>
      </c>
      <c r="M6" s="58"/>
      <c r="N6" s="58"/>
    </row>
    <row r="7" spans="1:14">
      <c r="A7" s="6">
        <v>2000</v>
      </c>
      <c r="B7" s="50">
        <v>1994</v>
      </c>
      <c r="C7" s="5">
        <v>591</v>
      </c>
      <c r="D7" s="5">
        <v>508</v>
      </c>
      <c r="E7" s="5">
        <v>2787</v>
      </c>
      <c r="F7" s="8">
        <f t="shared" si="0"/>
        <v>5880</v>
      </c>
      <c r="G7" s="5">
        <v>2413</v>
      </c>
      <c r="H7" s="5">
        <v>550</v>
      </c>
      <c r="I7" s="5">
        <v>535</v>
      </c>
      <c r="J7" s="5">
        <v>2896</v>
      </c>
      <c r="K7" s="29">
        <f t="shared" si="1"/>
        <v>6394</v>
      </c>
      <c r="M7" s="58"/>
      <c r="N7" s="58"/>
    </row>
    <row r="8" spans="1:14">
      <c r="A8" s="6">
        <v>2001</v>
      </c>
      <c r="B8" s="50">
        <v>3004</v>
      </c>
      <c r="C8" s="5">
        <v>904</v>
      </c>
      <c r="D8" s="5">
        <v>529</v>
      </c>
      <c r="E8" s="5">
        <v>3048</v>
      </c>
      <c r="F8" s="8">
        <f t="shared" si="0"/>
        <v>7485</v>
      </c>
      <c r="G8" s="5">
        <v>2415</v>
      </c>
      <c r="H8" s="5">
        <v>608</v>
      </c>
      <c r="I8" s="5">
        <v>548</v>
      </c>
      <c r="J8" s="5">
        <v>2942</v>
      </c>
      <c r="K8" s="29">
        <f t="shared" si="1"/>
        <v>6513</v>
      </c>
      <c r="M8" s="58"/>
      <c r="N8" s="58"/>
    </row>
    <row r="9" spans="1:14">
      <c r="A9" s="6">
        <v>2002</v>
      </c>
      <c r="B9" s="50">
        <v>3376</v>
      </c>
      <c r="C9" s="5">
        <v>887</v>
      </c>
      <c r="D9" s="5">
        <v>560</v>
      </c>
      <c r="E9" s="5">
        <v>3675</v>
      </c>
      <c r="F9" s="8">
        <f t="shared" si="0"/>
        <v>8498</v>
      </c>
      <c r="G9" s="5">
        <v>3022</v>
      </c>
      <c r="H9" s="5">
        <v>766</v>
      </c>
      <c r="I9" s="5">
        <v>458</v>
      </c>
      <c r="J9" s="5">
        <v>3168</v>
      </c>
      <c r="K9" s="29">
        <f t="shared" si="1"/>
        <v>7414</v>
      </c>
      <c r="M9" s="58"/>
      <c r="N9" s="58"/>
    </row>
    <row r="10" spans="1:14">
      <c r="A10" s="6">
        <v>2003</v>
      </c>
      <c r="B10" s="50">
        <v>3821</v>
      </c>
      <c r="C10" s="5">
        <v>788</v>
      </c>
      <c r="D10" s="5">
        <v>604</v>
      </c>
      <c r="E10" s="5">
        <v>3936</v>
      </c>
      <c r="F10" s="8">
        <f t="shared" si="0"/>
        <v>9149</v>
      </c>
      <c r="G10" s="5">
        <v>2836</v>
      </c>
      <c r="H10" s="5">
        <v>728</v>
      </c>
      <c r="I10" s="5">
        <v>576</v>
      </c>
      <c r="J10" s="5">
        <v>3718</v>
      </c>
      <c r="K10" s="29">
        <f t="shared" si="1"/>
        <v>7858</v>
      </c>
      <c r="M10" s="58"/>
      <c r="N10" s="58"/>
    </row>
    <row r="11" spans="1:14">
      <c r="A11" s="7">
        <v>2004</v>
      </c>
      <c r="B11" s="50">
        <v>4798</v>
      </c>
      <c r="C11" s="5">
        <v>827</v>
      </c>
      <c r="D11" s="5">
        <v>572</v>
      </c>
      <c r="E11" s="5">
        <v>4582</v>
      </c>
      <c r="F11" s="8">
        <f t="shared" si="0"/>
        <v>10779</v>
      </c>
      <c r="G11" s="5">
        <v>4051</v>
      </c>
      <c r="H11" s="5">
        <v>876</v>
      </c>
      <c r="I11" s="5">
        <v>599</v>
      </c>
      <c r="J11" s="5">
        <v>4206</v>
      </c>
      <c r="K11" s="29">
        <f t="shared" si="1"/>
        <v>9732</v>
      </c>
      <c r="M11" s="58"/>
      <c r="N11" s="58"/>
    </row>
    <row r="12" spans="1:14">
      <c r="A12" s="7">
        <v>2005</v>
      </c>
      <c r="B12" s="50">
        <v>7142</v>
      </c>
      <c r="C12" s="5">
        <v>786</v>
      </c>
      <c r="D12" s="5">
        <v>484</v>
      </c>
      <c r="E12" s="5">
        <v>5869</v>
      </c>
      <c r="F12" s="8">
        <f t="shared" si="0"/>
        <v>14281</v>
      </c>
      <c r="G12" s="5">
        <v>6572</v>
      </c>
      <c r="H12" s="5">
        <v>1041</v>
      </c>
      <c r="I12" s="5">
        <v>535</v>
      </c>
      <c r="J12" s="5">
        <v>5003</v>
      </c>
      <c r="K12" s="29">
        <f>SUM(G12:J12)</f>
        <v>13151</v>
      </c>
      <c r="M12" s="58"/>
      <c r="N12" s="58"/>
    </row>
    <row r="13" spans="1:14">
      <c r="A13" s="19">
        <v>2006</v>
      </c>
      <c r="B13" s="51">
        <v>9725</v>
      </c>
      <c r="C13" s="20">
        <v>765</v>
      </c>
      <c r="D13" s="20">
        <v>546</v>
      </c>
      <c r="E13" s="20">
        <v>6056</v>
      </c>
      <c r="F13" s="23">
        <f>SUM(B13:E13)</f>
        <v>17092</v>
      </c>
      <c r="G13" s="20">
        <v>9793</v>
      </c>
      <c r="H13" s="20">
        <v>857</v>
      </c>
      <c r="I13" s="20">
        <v>506</v>
      </c>
      <c r="J13" s="20">
        <v>5630</v>
      </c>
      <c r="K13" s="30">
        <f>SUM(G13:J13)</f>
        <v>16786</v>
      </c>
      <c r="M13" s="58"/>
      <c r="N13" s="58"/>
    </row>
    <row r="14" spans="1:14">
      <c r="A14" s="19">
        <v>2007</v>
      </c>
      <c r="B14" s="51">
        <v>10950</v>
      </c>
      <c r="C14" s="20">
        <v>753</v>
      </c>
      <c r="D14" s="20">
        <v>611</v>
      </c>
      <c r="E14" s="20">
        <v>7081</v>
      </c>
      <c r="F14" s="23">
        <f>SUM(B14:E14)</f>
        <v>19395</v>
      </c>
      <c r="G14" s="20">
        <v>11335</v>
      </c>
      <c r="H14" s="20">
        <v>862</v>
      </c>
      <c r="I14" s="20">
        <v>539</v>
      </c>
      <c r="J14" s="20">
        <v>6245</v>
      </c>
      <c r="K14" s="30">
        <f>SUM(G14:J14)</f>
        <v>18981</v>
      </c>
      <c r="M14" s="58"/>
      <c r="N14" s="58"/>
    </row>
    <row r="15" spans="1:14">
      <c r="A15" s="19">
        <v>2008</v>
      </c>
      <c r="B15" s="51">
        <v>12238</v>
      </c>
      <c r="C15" s="20">
        <v>906</v>
      </c>
      <c r="D15" s="20">
        <v>806</v>
      </c>
      <c r="E15" s="20">
        <v>7040</v>
      </c>
      <c r="F15" s="23">
        <f>SUM(B15:E15)</f>
        <v>20990</v>
      </c>
      <c r="G15" s="20">
        <v>10737</v>
      </c>
      <c r="H15" s="20">
        <v>855</v>
      </c>
      <c r="I15" s="20">
        <v>670</v>
      </c>
      <c r="J15" s="20">
        <v>7211</v>
      </c>
      <c r="K15" s="30">
        <f>SUM(G15:J15)</f>
        <v>19473</v>
      </c>
      <c r="M15" s="58"/>
      <c r="N15" s="58"/>
    </row>
    <row r="16" spans="1:14" s="26" customFormat="1">
      <c r="A16" s="19">
        <v>2009</v>
      </c>
      <c r="B16" s="51">
        <v>10561</v>
      </c>
      <c r="C16" s="20">
        <v>828</v>
      </c>
      <c r="D16" s="20">
        <v>663</v>
      </c>
      <c r="E16" s="20">
        <v>3531</v>
      </c>
      <c r="F16" s="23">
        <v>15583</v>
      </c>
      <c r="G16" s="20">
        <v>9882</v>
      </c>
      <c r="H16" s="20">
        <v>748</v>
      </c>
      <c r="I16" s="20">
        <v>683</v>
      </c>
      <c r="J16" s="20">
        <v>3921</v>
      </c>
      <c r="K16" s="30">
        <f>G16+H16+I16++J16</f>
        <v>15234</v>
      </c>
      <c r="L16" s="25"/>
      <c r="M16" s="58"/>
      <c r="N16" s="58"/>
    </row>
    <row r="17" spans="1:14">
      <c r="A17" s="19">
        <v>2010</v>
      </c>
      <c r="B17" s="51">
        <v>9270</v>
      </c>
      <c r="C17" s="20">
        <v>559</v>
      </c>
      <c r="D17" s="20">
        <v>689</v>
      </c>
      <c r="E17" s="20">
        <v>3354</v>
      </c>
      <c r="F17" s="23">
        <f>SUM(B17:E17)</f>
        <v>13872</v>
      </c>
      <c r="G17" s="20">
        <v>9632</v>
      </c>
      <c r="H17" s="20">
        <v>650</v>
      </c>
      <c r="I17" s="20">
        <v>673</v>
      </c>
      <c r="J17" s="20">
        <v>3219</v>
      </c>
      <c r="K17" s="30">
        <f>G17+H17+I17++J17</f>
        <v>14174</v>
      </c>
      <c r="L17" s="24"/>
      <c r="M17" s="58"/>
      <c r="N17" s="58"/>
    </row>
    <row r="18" spans="1:14">
      <c r="A18" s="19">
        <v>2011</v>
      </c>
      <c r="B18" s="51">
        <v>9664</v>
      </c>
      <c r="C18" s="20">
        <v>473</v>
      </c>
      <c r="D18" s="20">
        <v>438</v>
      </c>
      <c r="E18" s="20">
        <v>3855</v>
      </c>
      <c r="F18" s="23">
        <v>14430</v>
      </c>
      <c r="G18" s="20">
        <v>9854</v>
      </c>
      <c r="H18" s="20">
        <v>635</v>
      </c>
      <c r="I18" s="20">
        <v>638</v>
      </c>
      <c r="J18" s="20">
        <v>3968</v>
      </c>
      <c r="K18" s="30">
        <v>15095</v>
      </c>
      <c r="L18" s="24"/>
      <c r="M18" s="58"/>
      <c r="N18" s="58"/>
    </row>
    <row r="19" spans="1:14">
      <c r="A19" s="19">
        <v>2012</v>
      </c>
      <c r="B19" s="51">
        <v>10039</v>
      </c>
      <c r="C19" s="20">
        <v>402</v>
      </c>
      <c r="D19" s="20">
        <v>569</v>
      </c>
      <c r="E19" s="20">
        <v>3737</v>
      </c>
      <c r="F19" s="23">
        <v>14747</v>
      </c>
      <c r="G19" s="20">
        <v>10171</v>
      </c>
      <c r="H19" s="20">
        <v>474</v>
      </c>
      <c r="I19" s="20">
        <v>494</v>
      </c>
      <c r="J19" s="20">
        <v>3928</v>
      </c>
      <c r="K19" s="30">
        <v>15067</v>
      </c>
      <c r="L19" s="24"/>
      <c r="M19" s="58"/>
      <c r="N19" s="58"/>
    </row>
    <row r="20" spans="1:14">
      <c r="A20" s="19">
        <v>2013</v>
      </c>
      <c r="B20" s="51">
        <v>8111</v>
      </c>
      <c r="C20" s="20">
        <v>336</v>
      </c>
      <c r="D20" s="20">
        <v>454</v>
      </c>
      <c r="E20" s="20">
        <v>4113</v>
      </c>
      <c r="F20" s="23">
        <v>13014</v>
      </c>
      <c r="G20" s="20">
        <v>9099</v>
      </c>
      <c r="H20" s="20">
        <v>400</v>
      </c>
      <c r="I20" s="20">
        <v>475</v>
      </c>
      <c r="J20" s="20">
        <v>4051</v>
      </c>
      <c r="K20" s="30">
        <v>14025</v>
      </c>
      <c r="L20" s="24"/>
      <c r="M20" s="58"/>
      <c r="N20" s="58"/>
    </row>
    <row r="21" spans="1:14">
      <c r="A21" s="59">
        <v>2014</v>
      </c>
      <c r="B21" s="60">
        <v>7335</v>
      </c>
      <c r="C21" s="61">
        <v>251</v>
      </c>
      <c r="D21" s="61">
        <v>572</v>
      </c>
      <c r="E21" s="61">
        <v>3823</v>
      </c>
      <c r="F21" s="62">
        <v>11981</v>
      </c>
      <c r="G21" s="61">
        <v>7817</v>
      </c>
      <c r="H21" s="61">
        <v>254</v>
      </c>
      <c r="I21" s="61">
        <v>492</v>
      </c>
      <c r="J21" s="61">
        <v>3677</v>
      </c>
      <c r="K21" s="63">
        <v>12240</v>
      </c>
      <c r="M21" s="58"/>
      <c r="N21" s="58"/>
    </row>
    <row r="22" spans="1:14">
      <c r="A22" s="19">
        <v>2015</v>
      </c>
      <c r="B22" s="51">
        <v>9112</v>
      </c>
      <c r="C22" s="20">
        <v>252</v>
      </c>
      <c r="D22" s="20">
        <v>477</v>
      </c>
      <c r="E22" s="20">
        <v>4145</v>
      </c>
      <c r="F22" s="23">
        <v>13986</v>
      </c>
      <c r="G22" s="20">
        <v>7398</v>
      </c>
      <c r="H22" s="20">
        <v>225</v>
      </c>
      <c r="I22" s="20">
        <v>476</v>
      </c>
      <c r="J22" s="20">
        <v>3706</v>
      </c>
      <c r="K22" s="30">
        <v>11805</v>
      </c>
      <c r="M22" s="58"/>
      <c r="N22" s="58"/>
    </row>
    <row r="23" spans="1:14">
      <c r="A23" s="19">
        <v>2016</v>
      </c>
      <c r="B23" s="51">
        <v>6796</v>
      </c>
      <c r="C23" s="20">
        <v>306</v>
      </c>
      <c r="D23" s="20">
        <v>512</v>
      </c>
      <c r="E23" s="20">
        <v>4346</v>
      </c>
      <c r="F23" s="23">
        <v>11960</v>
      </c>
      <c r="G23" s="20">
        <v>6071</v>
      </c>
      <c r="H23" s="20">
        <v>202</v>
      </c>
      <c r="I23" s="20">
        <v>423</v>
      </c>
      <c r="J23" s="20">
        <v>3625</v>
      </c>
      <c r="K23" s="30">
        <v>10321</v>
      </c>
      <c r="M23" s="58"/>
      <c r="N23" s="58"/>
    </row>
    <row r="24" spans="1:14">
      <c r="A24" s="19">
        <v>2017</v>
      </c>
      <c r="B24" s="51">
        <v>5798</v>
      </c>
      <c r="C24" s="20">
        <v>241</v>
      </c>
      <c r="D24" s="20">
        <v>422</v>
      </c>
      <c r="E24" s="20">
        <v>4216</v>
      </c>
      <c r="F24" s="23">
        <v>10677</v>
      </c>
      <c r="G24" s="20">
        <v>5273</v>
      </c>
      <c r="H24" s="20">
        <v>213</v>
      </c>
      <c r="I24" s="20">
        <v>537</v>
      </c>
      <c r="J24" s="20">
        <v>4285</v>
      </c>
      <c r="K24" s="30">
        <v>10308</v>
      </c>
      <c r="M24" s="58"/>
      <c r="N24" s="58"/>
    </row>
    <row r="25" spans="1:14">
      <c r="A25" s="19">
        <v>2018</v>
      </c>
      <c r="B25" s="51">
        <v>4876</v>
      </c>
      <c r="C25" s="20">
        <v>207</v>
      </c>
      <c r="D25" s="20">
        <v>478</v>
      </c>
      <c r="E25" s="20">
        <v>4590</v>
      </c>
      <c r="F25" s="23">
        <v>10151</v>
      </c>
      <c r="G25" s="20">
        <v>5708</v>
      </c>
      <c r="H25" s="20">
        <v>251</v>
      </c>
      <c r="I25" s="20">
        <v>542</v>
      </c>
      <c r="J25" s="20">
        <v>4431</v>
      </c>
      <c r="K25" s="30">
        <v>10932</v>
      </c>
      <c r="M25" s="58"/>
      <c r="N25" s="58"/>
    </row>
    <row r="26" spans="1:14">
      <c r="A26" s="19">
        <v>2019</v>
      </c>
      <c r="B26" s="51">
        <v>3947</v>
      </c>
      <c r="C26" s="20">
        <v>167</v>
      </c>
      <c r="D26" s="20">
        <v>412</v>
      </c>
      <c r="E26" s="20">
        <v>4482</v>
      </c>
      <c r="F26" s="23">
        <v>9008</v>
      </c>
      <c r="G26" s="20">
        <v>6824</v>
      </c>
      <c r="H26" s="20">
        <v>244</v>
      </c>
      <c r="I26" s="20">
        <v>386</v>
      </c>
      <c r="J26" s="20">
        <v>5660</v>
      </c>
      <c r="K26" s="30">
        <v>13114</v>
      </c>
      <c r="M26" s="58"/>
      <c r="N26" s="58"/>
    </row>
    <row r="27" spans="1:14">
      <c r="A27" s="19">
        <v>2020</v>
      </c>
      <c r="B27" s="51">
        <v>3132</v>
      </c>
      <c r="C27" s="20">
        <v>108</v>
      </c>
      <c r="D27" s="20">
        <v>410</v>
      </c>
      <c r="E27" s="20">
        <v>3998</v>
      </c>
      <c r="F27" s="23">
        <v>7648</v>
      </c>
      <c r="G27" s="20">
        <v>4366</v>
      </c>
      <c r="H27" s="20">
        <v>219</v>
      </c>
      <c r="I27" s="20">
        <v>317</v>
      </c>
      <c r="J27" s="20">
        <v>3987</v>
      </c>
      <c r="K27" s="30">
        <v>8889</v>
      </c>
    </row>
    <row r="28" spans="1:14">
      <c r="A28" s="19">
        <v>2021</v>
      </c>
      <c r="B28" s="51">
        <v>3353</v>
      </c>
      <c r="C28" s="20">
        <v>66</v>
      </c>
      <c r="D28" s="20">
        <v>360</v>
      </c>
      <c r="E28" s="20">
        <v>3903</v>
      </c>
      <c r="F28" s="23">
        <v>7682</v>
      </c>
      <c r="G28" s="20">
        <v>3582</v>
      </c>
      <c r="H28" s="20">
        <v>95</v>
      </c>
      <c r="I28" s="20">
        <v>347</v>
      </c>
      <c r="J28" s="20">
        <v>3923</v>
      </c>
      <c r="K28" s="30">
        <v>7947</v>
      </c>
    </row>
    <row r="29" spans="1:14" ht="14.25" thickBot="1">
      <c r="A29" s="169">
        <v>2022</v>
      </c>
      <c r="B29" s="170">
        <v>2521</v>
      </c>
      <c r="C29" s="171">
        <v>55</v>
      </c>
      <c r="D29" s="171">
        <v>344</v>
      </c>
      <c r="E29" s="171">
        <v>3512</v>
      </c>
      <c r="F29" s="172">
        <f>B29+C29+D29+E29</f>
        <v>6432</v>
      </c>
      <c r="G29" s="173">
        <v>3058</v>
      </c>
      <c r="H29" s="173">
        <v>61</v>
      </c>
      <c r="I29" s="173">
        <v>423</v>
      </c>
      <c r="J29" s="173">
        <v>3230</v>
      </c>
      <c r="K29" s="174">
        <f>G29+H29+I29+J29</f>
        <v>6772</v>
      </c>
    </row>
    <row r="30" spans="1:14">
      <c r="A30" s="195" t="s">
        <v>8</v>
      </c>
      <c r="B30" s="195"/>
      <c r="C30" s="195"/>
      <c r="D30" s="195"/>
      <c r="E30" s="195"/>
      <c r="F30" s="195"/>
      <c r="G30" s="195"/>
      <c r="H30" s="195"/>
      <c r="I30" s="195"/>
      <c r="J30" s="195"/>
      <c r="K30" s="195"/>
    </row>
    <row r="32" spans="1:14">
      <c r="B32" s="58"/>
      <c r="C32" s="58"/>
      <c r="D32" s="58"/>
      <c r="E32" s="58"/>
      <c r="F32" s="58"/>
      <c r="G32" s="58"/>
      <c r="H32" s="58"/>
      <c r="I32" s="58"/>
      <c r="J32" s="58"/>
      <c r="K32" s="58"/>
    </row>
    <row r="33" spans="2:11">
      <c r="B33" s="58"/>
      <c r="C33" s="58"/>
      <c r="D33" s="58"/>
      <c r="E33" s="58"/>
      <c r="F33" s="58"/>
      <c r="G33" s="58"/>
      <c r="H33" s="58"/>
      <c r="I33" s="58"/>
      <c r="J33" s="58"/>
      <c r="K33" s="58"/>
    </row>
    <row r="34" spans="2:11">
      <c r="B34" s="58"/>
      <c r="C34" s="58"/>
      <c r="D34" s="58"/>
      <c r="E34" s="58"/>
      <c r="F34" s="58"/>
      <c r="G34" s="58"/>
      <c r="H34" s="58"/>
      <c r="I34" s="58"/>
      <c r="J34" s="58"/>
      <c r="K34" s="58"/>
    </row>
    <row r="35" spans="2:11">
      <c r="B35" s="58"/>
      <c r="C35" s="58"/>
      <c r="D35" s="58"/>
      <c r="E35" s="58"/>
      <c r="F35" s="58"/>
      <c r="G35" s="58"/>
      <c r="H35" s="58"/>
      <c r="I35" s="58"/>
      <c r="J35" s="58"/>
      <c r="K35" s="58"/>
    </row>
    <row r="36" spans="2:11">
      <c r="B36" s="58"/>
      <c r="C36" s="58"/>
      <c r="D36" s="58"/>
      <c r="E36" s="58"/>
      <c r="F36" s="58"/>
      <c r="G36" s="58"/>
      <c r="H36" s="58"/>
      <c r="I36" s="58"/>
      <c r="J36" s="58"/>
      <c r="K36" s="58"/>
    </row>
    <row r="37" spans="2:11">
      <c r="B37" s="58"/>
      <c r="C37" s="58"/>
      <c r="D37" s="58"/>
      <c r="E37" s="58"/>
      <c r="F37" s="58"/>
      <c r="G37" s="58"/>
      <c r="H37" s="58"/>
      <c r="I37" s="58"/>
      <c r="J37" s="58"/>
      <c r="K37" s="58"/>
    </row>
    <row r="38" spans="2:11">
      <c r="B38" s="58"/>
      <c r="C38" s="58"/>
      <c r="D38" s="58"/>
      <c r="E38" s="58"/>
      <c r="F38" s="58"/>
      <c r="G38" s="58"/>
      <c r="H38" s="58"/>
      <c r="I38" s="58"/>
      <c r="J38" s="58"/>
      <c r="K38" s="58"/>
    </row>
    <row r="39" spans="2:11">
      <c r="B39" s="58"/>
      <c r="C39" s="58"/>
      <c r="D39" s="58"/>
      <c r="E39" s="58"/>
      <c r="F39" s="58"/>
      <c r="G39" s="58"/>
      <c r="H39" s="58"/>
      <c r="I39" s="58"/>
      <c r="J39" s="58"/>
      <c r="K39" s="58"/>
    </row>
    <row r="40" spans="2:11">
      <c r="B40" s="58"/>
      <c r="C40" s="58"/>
      <c r="D40" s="58"/>
      <c r="E40" s="58"/>
      <c r="F40" s="58"/>
      <c r="G40" s="58"/>
      <c r="H40" s="58"/>
      <c r="I40" s="58"/>
      <c r="J40" s="58"/>
      <c r="K40" s="58"/>
    </row>
    <row r="41" spans="2:11">
      <c r="B41" s="58"/>
      <c r="C41" s="58"/>
      <c r="D41" s="58"/>
      <c r="E41" s="58"/>
      <c r="F41" s="58"/>
      <c r="G41" s="58"/>
      <c r="H41" s="58"/>
      <c r="I41" s="58"/>
      <c r="J41" s="58"/>
      <c r="K41" s="58"/>
    </row>
    <row r="42" spans="2:11">
      <c r="B42" s="58"/>
      <c r="C42" s="58"/>
      <c r="D42" s="58"/>
      <c r="E42" s="58"/>
      <c r="F42" s="58"/>
      <c r="G42" s="58"/>
      <c r="H42" s="58"/>
      <c r="I42" s="58"/>
      <c r="J42" s="58"/>
      <c r="K42" s="58"/>
    </row>
    <row r="44" spans="2:11">
      <c r="F44" s="64"/>
      <c r="K44" s="64"/>
    </row>
    <row r="45" spans="2:11">
      <c r="F45" s="64"/>
      <c r="K45" s="64"/>
    </row>
    <row r="46" spans="2:11">
      <c r="F46" s="64"/>
      <c r="K46" s="64"/>
    </row>
    <row r="47" spans="2:11">
      <c r="F47" s="64"/>
      <c r="K47" s="64"/>
    </row>
    <row r="48" spans="2:11">
      <c r="F48" s="64"/>
      <c r="K48" s="64"/>
    </row>
  </sheetData>
  <mergeCells count="5">
    <mergeCell ref="A1:K1"/>
    <mergeCell ref="A3:A4"/>
    <mergeCell ref="B3:F3"/>
    <mergeCell ref="G3:K3"/>
    <mergeCell ref="A30:K30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W25"/>
  <sheetViews>
    <sheetView zoomScaleNormal="100" workbookViewId="0">
      <pane xSplit="1" ySplit="4" topLeftCell="AC5" activePane="bottomRight" state="frozen"/>
      <selection activeCell="N27" sqref="N27"/>
      <selection pane="topRight" activeCell="N27" sqref="N27"/>
      <selection pane="bottomLeft" activeCell="N27" sqref="N27"/>
      <selection pane="bottomRight" activeCell="AW9" sqref="AW9"/>
    </sheetView>
  </sheetViews>
  <sheetFormatPr defaultRowHeight="13.5"/>
  <cols>
    <col min="1" max="1" width="9.44140625" customWidth="1"/>
  </cols>
  <sheetData>
    <row r="1" spans="1:49" ht="21.75" customHeight="1">
      <c r="A1" s="208" t="s">
        <v>82</v>
      </c>
      <c r="B1" s="208"/>
      <c r="C1" s="208"/>
      <c r="D1" s="208"/>
      <c r="E1" s="208"/>
      <c r="F1" s="208"/>
      <c r="G1" s="208"/>
      <c r="H1" s="208"/>
      <c r="I1" s="208"/>
      <c r="J1" s="208"/>
      <c r="K1" s="208"/>
      <c r="L1" s="208"/>
      <c r="M1" s="208"/>
      <c r="N1" s="208"/>
      <c r="O1" s="208"/>
      <c r="P1" s="208"/>
      <c r="Q1" s="208"/>
      <c r="R1" s="208"/>
      <c r="S1" s="208"/>
      <c r="T1" s="208"/>
      <c r="U1" s="208"/>
      <c r="V1" s="208"/>
      <c r="W1" s="208"/>
      <c r="AD1" s="56"/>
    </row>
    <row r="2" spans="1:49" ht="14.25" thickBot="1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pans="1:49">
      <c r="A3" s="210" t="s">
        <v>1</v>
      </c>
      <c r="B3" s="209">
        <v>1999</v>
      </c>
      <c r="C3" s="209"/>
      <c r="D3" s="209">
        <v>2000</v>
      </c>
      <c r="E3" s="209"/>
      <c r="F3" s="209">
        <v>2001</v>
      </c>
      <c r="G3" s="209"/>
      <c r="H3" s="209">
        <v>2002</v>
      </c>
      <c r="I3" s="209"/>
      <c r="J3" s="209">
        <v>2003</v>
      </c>
      <c r="K3" s="209"/>
      <c r="L3" s="196">
        <v>2004</v>
      </c>
      <c r="M3" s="197"/>
      <c r="N3" s="196">
        <v>2005</v>
      </c>
      <c r="O3" s="197"/>
      <c r="P3" s="196">
        <v>2006</v>
      </c>
      <c r="Q3" s="197"/>
      <c r="R3" s="196">
        <v>2007</v>
      </c>
      <c r="S3" s="197"/>
      <c r="T3" s="196">
        <v>2008</v>
      </c>
      <c r="U3" s="197"/>
      <c r="V3" s="196">
        <v>2009</v>
      </c>
      <c r="W3" s="197"/>
      <c r="X3" s="196">
        <v>2010</v>
      </c>
      <c r="Y3" s="197"/>
      <c r="Z3" s="200">
        <v>2011</v>
      </c>
      <c r="AA3" s="201"/>
      <c r="AB3" s="200">
        <v>2012</v>
      </c>
      <c r="AC3" s="201"/>
      <c r="AD3" s="200">
        <v>2013</v>
      </c>
      <c r="AE3" s="201"/>
      <c r="AF3" s="200">
        <v>2014</v>
      </c>
      <c r="AG3" s="201"/>
      <c r="AH3" s="200">
        <v>2015</v>
      </c>
      <c r="AI3" s="201"/>
      <c r="AJ3" s="200">
        <v>2016</v>
      </c>
      <c r="AK3" s="201"/>
      <c r="AL3" s="200">
        <v>2017</v>
      </c>
      <c r="AM3" s="201"/>
      <c r="AN3" s="200">
        <v>2018</v>
      </c>
      <c r="AO3" s="201"/>
      <c r="AP3" s="200">
        <v>2019</v>
      </c>
      <c r="AQ3" s="201"/>
      <c r="AR3" s="200">
        <v>2020</v>
      </c>
      <c r="AS3" s="201"/>
      <c r="AT3" s="200">
        <v>2021</v>
      </c>
      <c r="AU3" s="201"/>
      <c r="AV3" s="204">
        <v>2022</v>
      </c>
      <c r="AW3" s="205"/>
    </row>
    <row r="4" spans="1:49">
      <c r="A4" s="211"/>
      <c r="B4" s="10" t="s">
        <v>9</v>
      </c>
      <c r="C4" s="11" t="s">
        <v>10</v>
      </c>
      <c r="D4" s="10" t="s">
        <v>9</v>
      </c>
      <c r="E4" s="10" t="s">
        <v>10</v>
      </c>
      <c r="F4" s="13" t="s">
        <v>9</v>
      </c>
      <c r="G4" s="11" t="s">
        <v>10</v>
      </c>
      <c r="H4" s="10" t="s">
        <v>9</v>
      </c>
      <c r="I4" s="10" t="s">
        <v>10</v>
      </c>
      <c r="J4" s="13" t="s">
        <v>9</v>
      </c>
      <c r="K4" s="11" t="s">
        <v>10</v>
      </c>
      <c r="L4" s="10" t="s">
        <v>9</v>
      </c>
      <c r="M4" s="11" t="s">
        <v>10</v>
      </c>
      <c r="N4" s="10" t="s">
        <v>9</v>
      </c>
      <c r="O4" s="11" t="s">
        <v>10</v>
      </c>
      <c r="P4" s="10" t="s">
        <v>14</v>
      </c>
      <c r="Q4" s="11" t="s">
        <v>13</v>
      </c>
      <c r="R4" s="10" t="s">
        <v>14</v>
      </c>
      <c r="S4" s="11" t="s">
        <v>13</v>
      </c>
      <c r="T4" s="10" t="s">
        <v>14</v>
      </c>
      <c r="U4" s="11" t="s">
        <v>13</v>
      </c>
      <c r="V4" s="10" t="s">
        <v>9</v>
      </c>
      <c r="W4" s="11" t="s">
        <v>10</v>
      </c>
      <c r="X4" s="10" t="s">
        <v>9</v>
      </c>
      <c r="Y4" s="11" t="s">
        <v>10</v>
      </c>
      <c r="Z4" s="36" t="s">
        <v>9</v>
      </c>
      <c r="AA4" s="37" t="s">
        <v>10</v>
      </c>
      <c r="AB4" s="36" t="s">
        <v>9</v>
      </c>
      <c r="AC4" s="37" t="s">
        <v>10</v>
      </c>
      <c r="AD4" s="36" t="s">
        <v>9</v>
      </c>
      <c r="AE4" s="37" t="s">
        <v>10</v>
      </c>
      <c r="AF4" s="36" t="s">
        <v>9</v>
      </c>
      <c r="AG4" s="36" t="s">
        <v>10</v>
      </c>
      <c r="AH4" s="36" t="s">
        <v>9</v>
      </c>
      <c r="AI4" s="36" t="s">
        <v>10</v>
      </c>
      <c r="AJ4" s="36" t="s">
        <v>9</v>
      </c>
      <c r="AK4" s="36" t="s">
        <v>10</v>
      </c>
      <c r="AL4" s="36" t="s">
        <v>9</v>
      </c>
      <c r="AM4" s="36" t="s">
        <v>10</v>
      </c>
      <c r="AN4" s="36" t="s">
        <v>9</v>
      </c>
      <c r="AO4" s="36" t="s">
        <v>10</v>
      </c>
      <c r="AP4" s="36" t="s">
        <v>93</v>
      </c>
      <c r="AQ4" s="36" t="s">
        <v>94</v>
      </c>
      <c r="AR4" s="36" t="s">
        <v>9</v>
      </c>
      <c r="AS4" s="36" t="s">
        <v>10</v>
      </c>
      <c r="AT4" s="36" t="s">
        <v>93</v>
      </c>
      <c r="AU4" s="252" t="s">
        <v>94</v>
      </c>
      <c r="AV4" s="181" t="s">
        <v>9</v>
      </c>
      <c r="AW4" s="182" t="s">
        <v>10</v>
      </c>
    </row>
    <row r="5" spans="1:49">
      <c r="A5" s="10" t="s">
        <v>11</v>
      </c>
      <c r="B5" s="12">
        <v>1662</v>
      </c>
      <c r="C5" s="12">
        <v>1636</v>
      </c>
      <c r="D5" s="15">
        <v>1070</v>
      </c>
      <c r="E5" s="16">
        <v>924</v>
      </c>
      <c r="F5" s="12">
        <v>1630</v>
      </c>
      <c r="G5" s="12">
        <v>1374</v>
      </c>
      <c r="H5" s="15">
        <v>1926</v>
      </c>
      <c r="I5" s="16">
        <v>1450</v>
      </c>
      <c r="J5" s="12">
        <v>2339</v>
      </c>
      <c r="K5" s="12">
        <v>1482</v>
      </c>
      <c r="L5" s="15">
        <v>3133</v>
      </c>
      <c r="M5" s="12">
        <v>1665</v>
      </c>
      <c r="N5" s="15">
        <v>4362</v>
      </c>
      <c r="O5" s="12">
        <v>2780</v>
      </c>
      <c r="P5" s="15">
        <v>6209</v>
      </c>
      <c r="Q5" s="12">
        <v>3516</v>
      </c>
      <c r="R5" s="15">
        <v>7004</v>
      </c>
      <c r="S5" s="12">
        <v>3946</v>
      </c>
      <c r="T5" s="15">
        <v>7650</v>
      </c>
      <c r="U5" s="12">
        <v>4588</v>
      </c>
      <c r="V5" s="15">
        <v>6698</v>
      </c>
      <c r="W5" s="12">
        <v>3863</v>
      </c>
      <c r="X5" s="15">
        <v>5751</v>
      </c>
      <c r="Y5" s="39">
        <v>3523</v>
      </c>
      <c r="Z5" s="52">
        <v>5813</v>
      </c>
      <c r="AA5" s="53">
        <v>3851</v>
      </c>
      <c r="AB5" s="52">
        <v>4848</v>
      </c>
      <c r="AC5" s="53">
        <v>5191</v>
      </c>
      <c r="AD5" s="52">
        <v>4098</v>
      </c>
      <c r="AE5" s="53">
        <v>4013</v>
      </c>
      <c r="AF5" s="69">
        <v>3814</v>
      </c>
      <c r="AG5" s="70">
        <v>3521</v>
      </c>
      <c r="AH5" s="156">
        <v>5809</v>
      </c>
      <c r="AI5" s="157">
        <v>3303</v>
      </c>
      <c r="AJ5" s="156">
        <v>3891</v>
      </c>
      <c r="AK5" s="157">
        <v>2905</v>
      </c>
      <c r="AL5" s="156">
        <v>3608</v>
      </c>
      <c r="AM5" s="157">
        <v>2190</v>
      </c>
      <c r="AN5" s="156">
        <v>3214</v>
      </c>
      <c r="AO5" s="157">
        <v>1662</v>
      </c>
      <c r="AP5" s="158">
        <v>2545</v>
      </c>
      <c r="AQ5" s="158">
        <v>1402</v>
      </c>
      <c r="AR5" s="156">
        <v>2064</v>
      </c>
      <c r="AS5" s="157">
        <v>1068</v>
      </c>
      <c r="AT5" s="156">
        <v>2293</v>
      </c>
      <c r="AU5" s="157">
        <v>1060</v>
      </c>
      <c r="AV5" s="177">
        <v>1633</v>
      </c>
      <c r="AW5" s="159">
        <v>888</v>
      </c>
    </row>
    <row r="6" spans="1:49">
      <c r="A6" s="7" t="s">
        <v>4</v>
      </c>
      <c r="B6" s="12">
        <v>761</v>
      </c>
      <c r="C6" s="12">
        <v>22</v>
      </c>
      <c r="D6" s="15">
        <v>567</v>
      </c>
      <c r="E6" s="16">
        <v>24</v>
      </c>
      <c r="F6" s="12">
        <v>892</v>
      </c>
      <c r="G6" s="12">
        <v>12</v>
      </c>
      <c r="H6" s="15">
        <v>866</v>
      </c>
      <c r="I6" s="16">
        <v>21</v>
      </c>
      <c r="J6" s="12">
        <v>780</v>
      </c>
      <c r="K6" s="12">
        <v>8</v>
      </c>
      <c r="L6" s="15">
        <v>812</v>
      </c>
      <c r="M6" s="12">
        <v>15</v>
      </c>
      <c r="N6" s="15">
        <v>771</v>
      </c>
      <c r="O6" s="12">
        <v>15</v>
      </c>
      <c r="P6" s="15">
        <v>758</v>
      </c>
      <c r="Q6" s="12">
        <v>7</v>
      </c>
      <c r="R6" s="15">
        <v>744</v>
      </c>
      <c r="S6" s="12">
        <v>9</v>
      </c>
      <c r="T6" s="15">
        <v>900</v>
      </c>
      <c r="U6" s="12">
        <v>6</v>
      </c>
      <c r="V6" s="15">
        <v>817</v>
      </c>
      <c r="W6" s="12">
        <v>11</v>
      </c>
      <c r="X6" s="15">
        <v>543</v>
      </c>
      <c r="Y6" s="16">
        <v>16</v>
      </c>
      <c r="Z6" s="54">
        <v>468</v>
      </c>
      <c r="AA6" s="55">
        <v>5</v>
      </c>
      <c r="AB6" s="54">
        <v>396</v>
      </c>
      <c r="AC6" s="55">
        <v>6</v>
      </c>
      <c r="AD6" s="54">
        <v>329</v>
      </c>
      <c r="AE6" s="55">
        <v>7</v>
      </c>
      <c r="AF6" s="71">
        <v>244</v>
      </c>
      <c r="AG6" s="72">
        <v>7</v>
      </c>
      <c r="AH6" s="160">
        <v>240</v>
      </c>
      <c r="AI6" s="161">
        <v>12</v>
      </c>
      <c r="AJ6" s="160">
        <v>301</v>
      </c>
      <c r="AK6" s="161">
        <v>5</v>
      </c>
      <c r="AL6" s="160">
        <v>238</v>
      </c>
      <c r="AM6" s="161">
        <v>3</v>
      </c>
      <c r="AN6" s="160">
        <v>201</v>
      </c>
      <c r="AO6" s="161">
        <v>6</v>
      </c>
      <c r="AP6" s="162">
        <v>164</v>
      </c>
      <c r="AQ6" s="162">
        <v>3</v>
      </c>
      <c r="AR6" s="160">
        <v>102</v>
      </c>
      <c r="AS6" s="161">
        <v>6</v>
      </c>
      <c r="AT6" s="160">
        <v>63</v>
      </c>
      <c r="AU6" s="161">
        <v>3</v>
      </c>
      <c r="AV6" s="178">
        <v>51</v>
      </c>
      <c r="AW6" s="163">
        <v>4</v>
      </c>
    </row>
    <row r="7" spans="1:49">
      <c r="A7" s="7" t="s">
        <v>5</v>
      </c>
      <c r="B7" s="12">
        <v>599</v>
      </c>
      <c r="C7" s="12">
        <v>30</v>
      </c>
      <c r="D7" s="15">
        <v>468</v>
      </c>
      <c r="E7" s="16">
        <v>40</v>
      </c>
      <c r="F7" s="12">
        <v>503</v>
      </c>
      <c r="G7" s="12">
        <v>26</v>
      </c>
      <c r="H7" s="15">
        <v>513</v>
      </c>
      <c r="I7" s="16">
        <v>47</v>
      </c>
      <c r="J7" s="12">
        <v>554</v>
      </c>
      <c r="K7" s="12">
        <v>50</v>
      </c>
      <c r="L7" s="15">
        <v>538</v>
      </c>
      <c r="M7" s="12">
        <v>34</v>
      </c>
      <c r="N7" s="15">
        <v>456</v>
      </c>
      <c r="O7" s="12">
        <v>28</v>
      </c>
      <c r="P7" s="15">
        <v>515</v>
      </c>
      <c r="Q7" s="12">
        <v>31</v>
      </c>
      <c r="R7" s="15">
        <v>584</v>
      </c>
      <c r="S7" s="12">
        <v>27</v>
      </c>
      <c r="T7" s="15">
        <v>763</v>
      </c>
      <c r="U7" s="12">
        <v>43</v>
      </c>
      <c r="V7" s="15">
        <v>636</v>
      </c>
      <c r="W7" s="12">
        <v>41</v>
      </c>
      <c r="X7" s="15">
        <v>649</v>
      </c>
      <c r="Y7" s="16">
        <v>42</v>
      </c>
      <c r="Z7" s="38">
        <v>374</v>
      </c>
      <c r="AA7" s="41">
        <v>65</v>
      </c>
      <c r="AB7" s="38">
        <v>515</v>
      </c>
      <c r="AC7" s="41">
        <v>62</v>
      </c>
      <c r="AD7" s="38">
        <v>419</v>
      </c>
      <c r="AE7" s="41">
        <v>57</v>
      </c>
      <c r="AF7" s="73">
        <v>514</v>
      </c>
      <c r="AG7" s="74">
        <v>61</v>
      </c>
      <c r="AH7" s="160">
        <v>432</v>
      </c>
      <c r="AI7" s="161">
        <v>54</v>
      </c>
      <c r="AJ7" s="160">
        <v>459</v>
      </c>
      <c r="AK7" s="161">
        <v>53</v>
      </c>
      <c r="AL7" s="160">
        <v>374</v>
      </c>
      <c r="AM7" s="161">
        <v>48</v>
      </c>
      <c r="AN7" s="160">
        <v>419</v>
      </c>
      <c r="AO7" s="161">
        <v>59</v>
      </c>
      <c r="AP7" s="162">
        <v>381</v>
      </c>
      <c r="AQ7" s="162">
        <v>31</v>
      </c>
      <c r="AR7" s="160">
        <v>386</v>
      </c>
      <c r="AS7" s="161">
        <v>24</v>
      </c>
      <c r="AT7" s="160">
        <v>337</v>
      </c>
      <c r="AU7" s="161">
        <v>23</v>
      </c>
      <c r="AV7" s="178">
        <v>323</v>
      </c>
      <c r="AW7" s="163">
        <v>21</v>
      </c>
    </row>
    <row r="8" spans="1:49">
      <c r="A8" s="7" t="s">
        <v>6</v>
      </c>
      <c r="B8" s="12">
        <v>1582</v>
      </c>
      <c r="C8" s="12">
        <v>1121</v>
      </c>
      <c r="D8" s="15">
        <v>1733</v>
      </c>
      <c r="E8" s="16">
        <v>1054</v>
      </c>
      <c r="F8" s="12">
        <v>2024</v>
      </c>
      <c r="G8" s="12">
        <v>1024</v>
      </c>
      <c r="H8" s="15">
        <v>2179</v>
      </c>
      <c r="I8" s="16">
        <v>1496</v>
      </c>
      <c r="J8" s="12">
        <v>2505</v>
      </c>
      <c r="K8" s="12">
        <v>1431</v>
      </c>
      <c r="L8" s="15">
        <v>2890</v>
      </c>
      <c r="M8" s="12">
        <v>1692</v>
      </c>
      <c r="N8" s="15">
        <v>3432</v>
      </c>
      <c r="O8" s="12">
        <v>2437</v>
      </c>
      <c r="P8" s="15">
        <v>3315</v>
      </c>
      <c r="Q8" s="12">
        <v>2741</v>
      </c>
      <c r="R8" s="15">
        <v>3750</v>
      </c>
      <c r="S8" s="12">
        <v>3331</v>
      </c>
      <c r="T8" s="15">
        <v>3474</v>
      </c>
      <c r="U8" s="12">
        <v>3566</v>
      </c>
      <c r="V8" s="15">
        <v>2530</v>
      </c>
      <c r="W8" s="12">
        <v>2528</v>
      </c>
      <c r="X8" s="15">
        <v>2689</v>
      </c>
      <c r="Y8" s="40">
        <v>1979</v>
      </c>
      <c r="Z8" s="38">
        <v>3080</v>
      </c>
      <c r="AA8" s="42">
        <v>2227</v>
      </c>
      <c r="AB8" s="38">
        <v>2528</v>
      </c>
      <c r="AC8" s="42">
        <v>2673</v>
      </c>
      <c r="AD8" s="38">
        <v>2957</v>
      </c>
      <c r="AE8" s="42">
        <v>2626</v>
      </c>
      <c r="AF8" s="73">
        <v>2869</v>
      </c>
      <c r="AG8" s="74">
        <v>2283</v>
      </c>
      <c r="AH8" s="164">
        <v>3057</v>
      </c>
      <c r="AI8" s="165">
        <v>2338</v>
      </c>
      <c r="AJ8" s="164">
        <v>3014</v>
      </c>
      <c r="AK8" s="165">
        <v>2530</v>
      </c>
      <c r="AL8" s="164">
        <v>3024</v>
      </c>
      <c r="AM8" s="165">
        <v>2333</v>
      </c>
      <c r="AN8" s="164">
        <v>3564</v>
      </c>
      <c r="AO8" s="165">
        <v>2227</v>
      </c>
      <c r="AP8" s="166">
        <v>3520</v>
      </c>
      <c r="AQ8" s="166">
        <v>2208</v>
      </c>
      <c r="AR8" s="164">
        <v>3271</v>
      </c>
      <c r="AS8" s="165">
        <v>1909</v>
      </c>
      <c r="AT8" s="164">
        <v>3164</v>
      </c>
      <c r="AU8" s="165">
        <v>1853</v>
      </c>
      <c r="AV8" s="179">
        <v>2914</v>
      </c>
      <c r="AW8" s="167">
        <v>1431</v>
      </c>
    </row>
    <row r="9" spans="1:49">
      <c r="A9" s="43" t="s">
        <v>12</v>
      </c>
      <c r="B9" s="14">
        <f>SUM(B5:B8)</f>
        <v>4604</v>
      </c>
      <c r="C9" s="17">
        <f>SUM(C5:C8)</f>
        <v>2809</v>
      </c>
      <c r="D9" s="14">
        <f>SUM(D5:D8)</f>
        <v>3838</v>
      </c>
      <c r="E9" s="17">
        <f t="shared" ref="E9:AI9" si="0">SUM(E5:E8)</f>
        <v>2042</v>
      </c>
      <c r="F9" s="14">
        <f t="shared" si="0"/>
        <v>5049</v>
      </c>
      <c r="G9" s="17">
        <f t="shared" si="0"/>
        <v>2436</v>
      </c>
      <c r="H9" s="14">
        <f t="shared" si="0"/>
        <v>5484</v>
      </c>
      <c r="I9" s="17">
        <f t="shared" si="0"/>
        <v>3014</v>
      </c>
      <c r="J9" s="14">
        <f t="shared" si="0"/>
        <v>6178</v>
      </c>
      <c r="K9" s="17">
        <f t="shared" si="0"/>
        <v>2971</v>
      </c>
      <c r="L9" s="14">
        <f t="shared" si="0"/>
        <v>7373</v>
      </c>
      <c r="M9" s="17">
        <f t="shared" si="0"/>
        <v>3406</v>
      </c>
      <c r="N9" s="14">
        <f t="shared" si="0"/>
        <v>9021</v>
      </c>
      <c r="O9" s="17">
        <f t="shared" si="0"/>
        <v>5260</v>
      </c>
      <c r="P9" s="14">
        <f t="shared" si="0"/>
        <v>10797</v>
      </c>
      <c r="Q9" s="17">
        <f t="shared" si="0"/>
        <v>6295</v>
      </c>
      <c r="R9" s="14">
        <f t="shared" si="0"/>
        <v>12082</v>
      </c>
      <c r="S9" s="17">
        <f t="shared" si="0"/>
        <v>7313</v>
      </c>
      <c r="T9" s="14">
        <f t="shared" si="0"/>
        <v>12787</v>
      </c>
      <c r="U9" s="17">
        <f t="shared" si="0"/>
        <v>8203</v>
      </c>
      <c r="V9" s="14">
        <f t="shared" si="0"/>
        <v>10681</v>
      </c>
      <c r="W9" s="17">
        <f t="shared" si="0"/>
        <v>6443</v>
      </c>
      <c r="X9" s="14">
        <f t="shared" si="0"/>
        <v>9632</v>
      </c>
      <c r="Y9" s="17">
        <f t="shared" si="0"/>
        <v>5560</v>
      </c>
      <c r="Z9" s="14">
        <f t="shared" si="0"/>
        <v>9735</v>
      </c>
      <c r="AA9" s="17">
        <f t="shared" si="0"/>
        <v>6148</v>
      </c>
      <c r="AB9" s="14">
        <f>SUM(AB5:AB8)</f>
        <v>8287</v>
      </c>
      <c r="AC9" s="17">
        <f>SUM(AC5:AC8)</f>
        <v>7932</v>
      </c>
      <c r="AD9" s="14">
        <f>SUM(AD5:AD8)</f>
        <v>7803</v>
      </c>
      <c r="AE9" s="17">
        <f>SUM(AE5:AE8)</f>
        <v>6703</v>
      </c>
      <c r="AF9" s="75">
        <f>SUM(AF5:AF8)</f>
        <v>7441</v>
      </c>
      <c r="AG9" s="76">
        <f t="shared" si="0"/>
        <v>5872</v>
      </c>
      <c r="AH9" s="75">
        <f>SUM(AH5:AH8)</f>
        <v>9538</v>
      </c>
      <c r="AI9" s="76">
        <f t="shared" si="0"/>
        <v>5707</v>
      </c>
      <c r="AJ9" s="75">
        <f t="shared" ref="AJ9:AS9" si="1">SUM(AJ5:AJ8)</f>
        <v>7665</v>
      </c>
      <c r="AK9" s="76">
        <f t="shared" si="1"/>
        <v>5493</v>
      </c>
      <c r="AL9" s="75">
        <f t="shared" si="1"/>
        <v>7244</v>
      </c>
      <c r="AM9" s="76">
        <f t="shared" si="1"/>
        <v>4574</v>
      </c>
      <c r="AN9" s="75">
        <f t="shared" si="1"/>
        <v>7398</v>
      </c>
      <c r="AO9" s="76">
        <f t="shared" si="1"/>
        <v>3954</v>
      </c>
      <c r="AP9" s="75">
        <f t="shared" si="1"/>
        <v>6610</v>
      </c>
      <c r="AQ9" s="76">
        <f t="shared" si="1"/>
        <v>3644</v>
      </c>
      <c r="AR9" s="75">
        <f>SUM(AR5:AR8)</f>
        <v>5823</v>
      </c>
      <c r="AS9" s="76">
        <f t="shared" si="1"/>
        <v>3007</v>
      </c>
      <c r="AT9" s="75">
        <v>5857</v>
      </c>
      <c r="AU9" s="76">
        <v>2939</v>
      </c>
      <c r="AV9" s="180">
        <f>SUM(AV5:AV8)</f>
        <v>4921</v>
      </c>
      <c r="AW9" s="168">
        <f t="shared" ref="AW9" si="2">SUM(AW5:AW8)</f>
        <v>2344</v>
      </c>
    </row>
    <row r="10" spans="1:49" ht="14.25" thickBot="1">
      <c r="A10" s="44" t="s">
        <v>7</v>
      </c>
      <c r="B10" s="199">
        <f>SUM(B9:C9)</f>
        <v>7413</v>
      </c>
      <c r="C10" s="199"/>
      <c r="D10" s="198">
        <f>SUM(D9:E9)</f>
        <v>5880</v>
      </c>
      <c r="E10" s="212"/>
      <c r="F10" s="199">
        <f>SUM(F9:G9)</f>
        <v>7485</v>
      </c>
      <c r="G10" s="199"/>
      <c r="H10" s="198">
        <f>SUM(H9:I9)</f>
        <v>8498</v>
      </c>
      <c r="I10" s="212"/>
      <c r="J10" s="199">
        <f>SUM(J9:K9)</f>
        <v>9149</v>
      </c>
      <c r="K10" s="199"/>
      <c r="L10" s="198">
        <f>SUM(L9:M9)</f>
        <v>10779</v>
      </c>
      <c r="M10" s="199"/>
      <c r="N10" s="198">
        <f>SUM(N9:O9)</f>
        <v>14281</v>
      </c>
      <c r="O10" s="199"/>
      <c r="P10" s="198">
        <f>SUM(P9,Q9)</f>
        <v>17092</v>
      </c>
      <c r="Q10" s="199"/>
      <c r="R10" s="198">
        <f>SUM(R9,S9)</f>
        <v>19395</v>
      </c>
      <c r="S10" s="199"/>
      <c r="T10" s="198">
        <f>SUM(T9,U9)</f>
        <v>20990</v>
      </c>
      <c r="U10" s="199"/>
      <c r="V10" s="198">
        <f>SUM(V9,W9)</f>
        <v>17124</v>
      </c>
      <c r="W10" s="199"/>
      <c r="X10" s="198">
        <f>SUM(X9,Y9)</f>
        <v>15192</v>
      </c>
      <c r="Y10" s="199"/>
      <c r="Z10" s="202">
        <f>SUM(Z9,AA9)</f>
        <v>15883</v>
      </c>
      <c r="AA10" s="203"/>
      <c r="AB10" s="202">
        <f>SUM(AB9,AC9)</f>
        <v>16219</v>
      </c>
      <c r="AC10" s="203"/>
      <c r="AD10" s="202">
        <f>SUM(AD9,AE9)</f>
        <v>14506</v>
      </c>
      <c r="AE10" s="203"/>
      <c r="AF10" s="202">
        <f>SUM(AF9,AG9)</f>
        <v>13313</v>
      </c>
      <c r="AG10" s="203"/>
      <c r="AH10" s="202">
        <f>SUM(AH9,AI9)</f>
        <v>15245</v>
      </c>
      <c r="AI10" s="203"/>
      <c r="AJ10" s="202">
        <f>SUM(AJ9,AK9)</f>
        <v>13158</v>
      </c>
      <c r="AK10" s="203"/>
      <c r="AL10" s="202">
        <f>SUM(AL9,AM9)</f>
        <v>11818</v>
      </c>
      <c r="AM10" s="203"/>
      <c r="AN10" s="202">
        <f>SUM(AN9,AO9)</f>
        <v>11352</v>
      </c>
      <c r="AO10" s="203"/>
      <c r="AP10" s="202">
        <f>SUM(AP9,AQ9)</f>
        <v>10254</v>
      </c>
      <c r="AQ10" s="203"/>
      <c r="AR10" s="202">
        <f>SUM(AR9,AS9)</f>
        <v>8830</v>
      </c>
      <c r="AS10" s="203"/>
      <c r="AT10" s="202">
        <v>8796</v>
      </c>
      <c r="AU10" s="203"/>
      <c r="AV10" s="206">
        <f>SUM(AV9,AW9)</f>
        <v>7265</v>
      </c>
      <c r="AW10" s="207"/>
    </row>
    <row r="11" spans="1:49">
      <c r="A11" s="57" t="s">
        <v>36</v>
      </c>
      <c r="X11" s="24"/>
    </row>
    <row r="12" spans="1:49">
      <c r="A12" s="57" t="s">
        <v>37</v>
      </c>
      <c r="B12" s="56"/>
      <c r="C12" s="56"/>
      <c r="D12" s="56"/>
    </row>
    <row r="13" spans="1:49">
      <c r="AH13" s="58"/>
      <c r="AN13" s="58"/>
      <c r="AO13" s="58"/>
      <c r="AP13" s="58"/>
      <c r="AQ13" s="58"/>
      <c r="AR13" s="58"/>
    </row>
    <row r="21" spans="12:43">
      <c r="L21" s="58"/>
      <c r="M21" s="58"/>
      <c r="N21" s="58"/>
      <c r="O21" s="58"/>
      <c r="P21" s="58"/>
      <c r="Q21" s="58"/>
      <c r="R21" s="58"/>
      <c r="S21" s="58"/>
      <c r="T21" s="58"/>
      <c r="U21" s="58"/>
      <c r="V21" s="58"/>
      <c r="W21" s="58"/>
      <c r="X21" s="58"/>
      <c r="Y21" s="58"/>
      <c r="Z21" s="58"/>
      <c r="AA21" s="58"/>
      <c r="AB21" s="58"/>
      <c r="AC21" s="58"/>
      <c r="AD21" s="58"/>
      <c r="AE21" s="58"/>
      <c r="AF21" s="58"/>
      <c r="AG21" s="58"/>
      <c r="AH21" s="58"/>
      <c r="AI21" s="58"/>
      <c r="AJ21" s="58"/>
      <c r="AK21" s="58"/>
      <c r="AL21" s="58"/>
      <c r="AM21" s="58"/>
      <c r="AN21" s="58"/>
      <c r="AO21" s="58"/>
      <c r="AP21" s="58"/>
      <c r="AQ21" s="58"/>
    </row>
    <row r="22" spans="12:43">
      <c r="L22" s="58"/>
      <c r="M22" s="58"/>
      <c r="N22" s="58"/>
      <c r="O22" s="58"/>
      <c r="P22" s="58"/>
      <c r="Q22" s="58"/>
      <c r="R22" s="58"/>
      <c r="S22" s="58"/>
      <c r="T22" s="58"/>
      <c r="U22" s="58"/>
      <c r="V22" s="58"/>
      <c r="W22" s="58"/>
      <c r="X22" s="58"/>
      <c r="Y22" s="58"/>
      <c r="Z22" s="58"/>
      <c r="AA22" s="58"/>
      <c r="AB22" s="58"/>
      <c r="AC22" s="58"/>
      <c r="AD22" s="58"/>
      <c r="AE22" s="58"/>
      <c r="AF22" s="58"/>
      <c r="AG22" s="58"/>
      <c r="AH22" s="58"/>
      <c r="AI22" s="58"/>
      <c r="AJ22" s="58"/>
      <c r="AK22" s="58"/>
      <c r="AL22" s="58"/>
      <c r="AM22" s="58"/>
      <c r="AN22" s="58"/>
      <c r="AO22" s="58"/>
      <c r="AP22" s="58"/>
      <c r="AQ22" s="58"/>
    </row>
    <row r="23" spans="12:43">
      <c r="L23" s="58"/>
      <c r="M23" s="58"/>
      <c r="N23" s="58"/>
      <c r="O23" s="58"/>
      <c r="P23" s="58"/>
      <c r="Q23" s="58"/>
      <c r="R23" s="58"/>
      <c r="S23" s="58"/>
      <c r="T23" s="58"/>
      <c r="U23" s="58"/>
      <c r="V23" s="58"/>
      <c r="W23" s="58"/>
      <c r="X23" s="58"/>
      <c r="Y23" s="58"/>
      <c r="Z23" s="58"/>
      <c r="AA23" s="58"/>
      <c r="AB23" s="58"/>
      <c r="AC23" s="58"/>
      <c r="AD23" s="58"/>
      <c r="AE23" s="58"/>
      <c r="AF23" s="58"/>
      <c r="AG23" s="58"/>
      <c r="AH23" s="58"/>
      <c r="AI23" s="58"/>
      <c r="AJ23" s="58"/>
      <c r="AK23" s="58"/>
      <c r="AL23" s="58"/>
      <c r="AM23" s="58"/>
      <c r="AN23" s="58"/>
      <c r="AO23" s="58"/>
      <c r="AP23" s="58"/>
      <c r="AQ23" s="58"/>
    </row>
    <row r="24" spans="12:43">
      <c r="L24" s="58"/>
      <c r="M24" s="58"/>
      <c r="N24" s="58"/>
      <c r="O24" s="58"/>
      <c r="P24" s="58"/>
      <c r="Q24" s="58"/>
      <c r="R24" s="58"/>
      <c r="S24" s="58"/>
      <c r="T24" s="58"/>
      <c r="U24" s="58"/>
      <c r="V24" s="58"/>
      <c r="W24" s="58"/>
      <c r="X24" s="58"/>
      <c r="Y24" s="58"/>
      <c r="Z24" s="58"/>
      <c r="AA24" s="58"/>
      <c r="AB24" s="58"/>
      <c r="AC24" s="58"/>
      <c r="AD24" s="58"/>
      <c r="AE24" s="58"/>
      <c r="AF24" s="58"/>
      <c r="AG24" s="58"/>
      <c r="AH24" s="58"/>
      <c r="AI24" s="58"/>
      <c r="AJ24" s="58"/>
      <c r="AK24" s="58"/>
      <c r="AL24" s="58"/>
      <c r="AM24" s="58"/>
      <c r="AN24" s="58"/>
      <c r="AO24" s="58"/>
      <c r="AP24" s="58"/>
      <c r="AQ24" s="58"/>
    </row>
    <row r="25" spans="12:43">
      <c r="L25" s="58"/>
      <c r="M25" s="58"/>
      <c r="N25" s="58"/>
      <c r="O25" s="58"/>
      <c r="P25" s="58"/>
      <c r="Q25" s="58"/>
      <c r="R25" s="58"/>
      <c r="S25" s="58"/>
      <c r="T25" s="58"/>
      <c r="U25" s="58"/>
      <c r="V25" s="58"/>
      <c r="W25" s="58"/>
      <c r="X25" s="58"/>
      <c r="Y25" s="58"/>
      <c r="Z25" s="58"/>
      <c r="AA25" s="58"/>
      <c r="AB25" s="58"/>
      <c r="AC25" s="58"/>
      <c r="AD25" s="58"/>
      <c r="AE25" s="58"/>
      <c r="AF25" s="58"/>
      <c r="AG25" s="58"/>
    </row>
  </sheetData>
  <mergeCells count="50">
    <mergeCell ref="AT3:AU3"/>
    <mergeCell ref="AT10:AU10"/>
    <mergeCell ref="AV3:AW3"/>
    <mergeCell ref="AV10:AW10"/>
    <mergeCell ref="A1:W1"/>
    <mergeCell ref="H3:I3"/>
    <mergeCell ref="J3:K3"/>
    <mergeCell ref="L3:M3"/>
    <mergeCell ref="A3:A4"/>
    <mergeCell ref="B3:C3"/>
    <mergeCell ref="N3:O3"/>
    <mergeCell ref="D3:E3"/>
    <mergeCell ref="F3:G3"/>
    <mergeCell ref="B10:C10"/>
    <mergeCell ref="D10:E10"/>
    <mergeCell ref="F10:G10"/>
    <mergeCell ref="H10:I10"/>
    <mergeCell ref="J10:K10"/>
    <mergeCell ref="V10:W10"/>
    <mergeCell ref="P10:Q10"/>
    <mergeCell ref="AP3:AQ3"/>
    <mergeCell ref="AP10:AQ10"/>
    <mergeCell ref="L10:M10"/>
    <mergeCell ref="P3:Q3"/>
    <mergeCell ref="R3:S3"/>
    <mergeCell ref="V3:W3"/>
    <mergeCell ref="T3:U3"/>
    <mergeCell ref="AB10:AC10"/>
    <mergeCell ref="R10:S10"/>
    <mergeCell ref="T10:U10"/>
    <mergeCell ref="N10:O10"/>
    <mergeCell ref="Z3:AA3"/>
    <mergeCell ref="Z10:AA10"/>
    <mergeCell ref="AF3:AG3"/>
    <mergeCell ref="X3:Y3"/>
    <mergeCell ref="X10:Y10"/>
    <mergeCell ref="AD3:AE3"/>
    <mergeCell ref="AD10:AE10"/>
    <mergeCell ref="AR3:AS3"/>
    <mergeCell ref="AR10:AS10"/>
    <mergeCell ref="AH10:AI10"/>
    <mergeCell ref="AJ10:AK10"/>
    <mergeCell ref="AL10:AM10"/>
    <mergeCell ref="AF10:AG10"/>
    <mergeCell ref="AN10:AO10"/>
    <mergeCell ref="AH3:AI3"/>
    <mergeCell ref="AJ3:AK3"/>
    <mergeCell ref="AL3:AM3"/>
    <mergeCell ref="AN3:AO3"/>
    <mergeCell ref="AB3:AC3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135"/>
  <sheetViews>
    <sheetView zoomScaleNormal="100" workbookViewId="0">
      <selection sqref="A1:H1"/>
    </sheetView>
  </sheetViews>
  <sheetFormatPr defaultRowHeight="13.5"/>
  <cols>
    <col min="1" max="8" width="8.21875" customWidth="1"/>
    <col min="9" max="9" width="8.88671875" customWidth="1"/>
    <col min="10" max="12" width="8.21875" customWidth="1"/>
  </cols>
  <sheetData>
    <row r="1" spans="1:24" ht="26.25">
      <c r="A1" s="213" t="s">
        <v>40</v>
      </c>
      <c r="B1" s="214"/>
      <c r="C1" s="214"/>
      <c r="D1" s="214"/>
      <c r="E1" s="214"/>
      <c r="F1" s="214"/>
      <c r="G1" s="214"/>
      <c r="H1" s="214"/>
    </row>
    <row r="2" spans="1:24" ht="14.25" thickBot="1"/>
    <row r="3" spans="1:24" ht="20.25" customHeight="1">
      <c r="A3" s="215" t="s">
        <v>1</v>
      </c>
      <c r="B3" s="216"/>
      <c r="C3" s="215" t="s">
        <v>43</v>
      </c>
      <c r="D3" s="231" t="s">
        <v>44</v>
      </c>
      <c r="E3" s="231"/>
      <c r="F3" s="231"/>
      <c r="G3" s="231"/>
      <c r="H3" s="231"/>
      <c r="I3" s="231"/>
      <c r="J3" s="231"/>
      <c r="K3" s="231"/>
      <c r="L3" s="231"/>
      <c r="M3" s="232"/>
    </row>
    <row r="4" spans="1:24" ht="20.25" customHeight="1">
      <c r="A4" s="217"/>
      <c r="B4" s="218"/>
      <c r="C4" s="217"/>
      <c r="D4" s="233" t="s">
        <v>45</v>
      </c>
      <c r="E4" s="233"/>
      <c r="F4" s="233"/>
      <c r="G4" s="233"/>
      <c r="H4" s="233"/>
      <c r="I4" s="233"/>
      <c r="J4" s="229" t="s">
        <v>51</v>
      </c>
      <c r="K4" s="234" t="s">
        <v>46</v>
      </c>
      <c r="L4" s="235"/>
      <c r="M4" s="230" t="s">
        <v>47</v>
      </c>
    </row>
    <row r="5" spans="1:24" ht="39" customHeight="1">
      <c r="A5" s="219"/>
      <c r="B5" s="220"/>
      <c r="C5" s="219"/>
      <c r="D5" s="176" t="s">
        <v>102</v>
      </c>
      <c r="E5" s="176" t="s">
        <v>103</v>
      </c>
      <c r="F5" s="176" t="s">
        <v>48</v>
      </c>
      <c r="G5" s="176" t="s">
        <v>49</v>
      </c>
      <c r="H5" s="176" t="s">
        <v>50</v>
      </c>
      <c r="I5" s="183" t="s">
        <v>106</v>
      </c>
      <c r="J5" s="229"/>
      <c r="K5" s="176" t="s">
        <v>104</v>
      </c>
      <c r="L5" s="176" t="s">
        <v>52</v>
      </c>
      <c r="M5" s="230"/>
    </row>
    <row r="6" spans="1:24" ht="15" customHeight="1">
      <c r="A6" s="221" t="s">
        <v>53</v>
      </c>
      <c r="B6" s="110" t="s">
        <v>54</v>
      </c>
      <c r="C6" s="122">
        <v>374</v>
      </c>
      <c r="D6" s="125">
        <v>168</v>
      </c>
      <c r="E6" s="122">
        <v>49</v>
      </c>
      <c r="F6" s="122">
        <v>105</v>
      </c>
      <c r="G6" s="122">
        <v>11</v>
      </c>
      <c r="H6" s="122">
        <v>44</v>
      </c>
      <c r="I6" s="122">
        <v>0</v>
      </c>
      <c r="J6" s="124">
        <v>377</v>
      </c>
      <c r="K6" s="125">
        <v>0</v>
      </c>
      <c r="L6" s="122">
        <v>28</v>
      </c>
      <c r="M6" s="126">
        <v>405</v>
      </c>
      <c r="N6" s="58"/>
      <c r="O6" s="79"/>
      <c r="P6" s="66"/>
      <c r="Q6" s="66"/>
      <c r="R6" s="66"/>
      <c r="S6" s="66"/>
      <c r="T6" s="66"/>
      <c r="U6" s="66"/>
      <c r="V6" s="66"/>
      <c r="W6" s="66"/>
      <c r="X6" s="66"/>
    </row>
    <row r="7" spans="1:24" ht="24" customHeight="1">
      <c r="A7" s="222"/>
      <c r="B7" s="127" t="s">
        <v>55</v>
      </c>
      <c r="C7" s="113">
        <v>11</v>
      </c>
      <c r="D7" s="112">
        <v>7</v>
      </c>
      <c r="E7" s="113">
        <v>0</v>
      </c>
      <c r="F7" s="113">
        <v>3</v>
      </c>
      <c r="G7" s="113">
        <v>0</v>
      </c>
      <c r="H7" s="113">
        <v>0</v>
      </c>
      <c r="I7" s="113">
        <v>0</v>
      </c>
      <c r="J7" s="128">
        <v>10</v>
      </c>
      <c r="K7" s="112">
        <v>0</v>
      </c>
      <c r="L7" s="113">
        <v>9</v>
      </c>
      <c r="M7" s="129">
        <v>19</v>
      </c>
      <c r="N7" s="58"/>
      <c r="O7" s="79"/>
      <c r="P7" s="66"/>
      <c r="Q7" s="66"/>
      <c r="R7" s="66"/>
      <c r="S7" s="66"/>
      <c r="T7" s="66"/>
      <c r="U7" s="66"/>
      <c r="V7" s="66"/>
      <c r="W7" s="66"/>
      <c r="X7" s="66"/>
    </row>
    <row r="8" spans="1:24" ht="15" customHeight="1">
      <c r="A8" s="222"/>
      <c r="B8" s="223" t="s">
        <v>56</v>
      </c>
      <c r="C8" s="101">
        <v>160</v>
      </c>
      <c r="D8" s="130">
        <v>81</v>
      </c>
      <c r="E8" s="101">
        <v>0</v>
      </c>
      <c r="F8" s="101">
        <v>71</v>
      </c>
      <c r="G8" s="101">
        <v>1</v>
      </c>
      <c r="H8" s="101">
        <v>9</v>
      </c>
      <c r="I8" s="101">
        <v>0</v>
      </c>
      <c r="J8" s="100">
        <v>162</v>
      </c>
      <c r="K8" s="130">
        <v>0</v>
      </c>
      <c r="L8" s="101">
        <v>7</v>
      </c>
      <c r="M8" s="131">
        <v>169</v>
      </c>
      <c r="N8" s="58"/>
      <c r="O8" s="79"/>
      <c r="P8" s="66"/>
      <c r="Q8" s="66"/>
      <c r="R8" s="66"/>
      <c r="S8" s="66"/>
      <c r="T8" s="66"/>
      <c r="U8" s="66"/>
      <c r="V8" s="66"/>
      <c r="W8" s="66"/>
      <c r="X8" s="66"/>
    </row>
    <row r="9" spans="1:24" ht="15" customHeight="1">
      <c r="A9" s="222"/>
      <c r="B9" s="223"/>
      <c r="C9" s="132">
        <v>160</v>
      </c>
      <c r="D9" s="133">
        <v>81</v>
      </c>
      <c r="E9" s="132">
        <v>0</v>
      </c>
      <c r="F9" s="132">
        <v>71</v>
      </c>
      <c r="G9" s="132">
        <v>1</v>
      </c>
      <c r="H9" s="132">
        <v>9</v>
      </c>
      <c r="I9" s="132">
        <v>0</v>
      </c>
      <c r="J9" s="134">
        <v>162</v>
      </c>
      <c r="K9" s="133">
        <v>0</v>
      </c>
      <c r="L9" s="132">
        <v>7</v>
      </c>
      <c r="M9" s="135">
        <v>169</v>
      </c>
      <c r="N9" s="58"/>
      <c r="O9" s="79"/>
      <c r="P9" s="66"/>
      <c r="Q9" s="66"/>
      <c r="R9" s="66"/>
      <c r="S9" s="66"/>
      <c r="T9" s="66"/>
      <c r="U9" s="66"/>
      <c r="V9" s="66"/>
      <c r="W9" s="66"/>
      <c r="X9" s="66"/>
    </row>
    <row r="10" spans="1:24" ht="15" customHeight="1">
      <c r="A10" s="222"/>
      <c r="B10" s="224" t="s">
        <v>57</v>
      </c>
      <c r="C10" s="136">
        <v>264</v>
      </c>
      <c r="D10" s="137">
        <v>104</v>
      </c>
      <c r="E10" s="136">
        <v>0</v>
      </c>
      <c r="F10" s="136">
        <v>88</v>
      </c>
      <c r="G10" s="136">
        <v>7</v>
      </c>
      <c r="H10" s="136">
        <v>18</v>
      </c>
      <c r="I10" s="136">
        <v>0</v>
      </c>
      <c r="J10" s="138">
        <v>217</v>
      </c>
      <c r="K10" s="137">
        <v>0</v>
      </c>
      <c r="L10" s="136">
        <v>12</v>
      </c>
      <c r="M10" s="139">
        <v>229</v>
      </c>
      <c r="N10" s="58"/>
      <c r="O10" s="79"/>
      <c r="P10" s="66"/>
      <c r="Q10" s="66"/>
      <c r="R10" s="66"/>
      <c r="S10" s="66"/>
      <c r="T10" s="66"/>
      <c r="U10" s="66"/>
      <c r="V10" s="66"/>
      <c r="W10" s="66"/>
      <c r="X10" s="66"/>
    </row>
    <row r="11" spans="1:24" ht="15" customHeight="1">
      <c r="A11" s="222"/>
      <c r="B11" s="225"/>
      <c r="C11" s="140">
        <v>323</v>
      </c>
      <c r="D11" s="141">
        <v>119</v>
      </c>
      <c r="E11" s="140">
        <v>0</v>
      </c>
      <c r="F11" s="140">
        <v>101</v>
      </c>
      <c r="G11" s="140">
        <v>7</v>
      </c>
      <c r="H11" s="140">
        <v>28</v>
      </c>
      <c r="I11" s="140">
        <v>0</v>
      </c>
      <c r="J11" s="142">
        <v>255</v>
      </c>
      <c r="K11" s="141">
        <v>0</v>
      </c>
      <c r="L11" s="140">
        <v>29</v>
      </c>
      <c r="M11" s="143">
        <v>284</v>
      </c>
      <c r="N11" s="58"/>
      <c r="O11" s="79"/>
      <c r="P11" s="66"/>
      <c r="Q11" s="66"/>
      <c r="R11" s="66"/>
      <c r="S11" s="66"/>
      <c r="T11" s="66"/>
      <c r="U11" s="66"/>
      <c r="V11" s="66"/>
      <c r="W11" s="66"/>
      <c r="X11" s="66"/>
    </row>
    <row r="12" spans="1:24" ht="15" customHeight="1">
      <c r="A12" s="222"/>
      <c r="B12" s="226" t="s">
        <v>58</v>
      </c>
      <c r="C12" s="144">
        <v>809</v>
      </c>
      <c r="D12" s="145">
        <v>360</v>
      </c>
      <c r="E12" s="144">
        <v>49</v>
      </c>
      <c r="F12" s="144">
        <v>267</v>
      </c>
      <c r="G12" s="144">
        <v>19</v>
      </c>
      <c r="H12" s="144">
        <v>71</v>
      </c>
      <c r="I12" s="144">
        <v>0</v>
      </c>
      <c r="J12" s="146">
        <v>766</v>
      </c>
      <c r="K12" s="145">
        <v>0</v>
      </c>
      <c r="L12" s="144">
        <v>56</v>
      </c>
      <c r="M12" s="147">
        <v>822</v>
      </c>
      <c r="N12" s="58"/>
      <c r="O12" s="79"/>
      <c r="P12" s="66"/>
      <c r="Q12" s="66"/>
      <c r="R12" s="66"/>
      <c r="S12" s="66"/>
      <c r="T12" s="66"/>
      <c r="U12" s="66"/>
      <c r="V12" s="66"/>
      <c r="W12" s="66"/>
      <c r="X12" s="66"/>
    </row>
    <row r="13" spans="1:24" ht="15" customHeight="1">
      <c r="A13" s="219"/>
      <c r="B13" s="225"/>
      <c r="C13" s="140">
        <v>868</v>
      </c>
      <c r="D13" s="141">
        <v>375</v>
      </c>
      <c r="E13" s="140">
        <v>49</v>
      </c>
      <c r="F13" s="140">
        <v>280</v>
      </c>
      <c r="G13" s="140">
        <v>19</v>
      </c>
      <c r="H13" s="140">
        <v>81</v>
      </c>
      <c r="I13" s="140">
        <v>0</v>
      </c>
      <c r="J13" s="142">
        <v>804</v>
      </c>
      <c r="K13" s="141">
        <v>0</v>
      </c>
      <c r="L13" s="140">
        <v>73</v>
      </c>
      <c r="M13" s="143">
        <v>877</v>
      </c>
      <c r="N13" s="58"/>
      <c r="O13" s="79"/>
      <c r="P13" s="66"/>
      <c r="Q13" s="66"/>
      <c r="R13" s="66"/>
      <c r="S13" s="66"/>
      <c r="T13" s="66"/>
      <c r="U13" s="66"/>
      <c r="V13" s="66"/>
      <c r="W13" s="66"/>
      <c r="X13" s="66"/>
    </row>
    <row r="14" spans="1:24" ht="15" customHeight="1">
      <c r="A14" s="217" t="s">
        <v>64</v>
      </c>
      <c r="B14" s="110" t="s">
        <v>59</v>
      </c>
      <c r="C14" s="122">
        <v>0</v>
      </c>
      <c r="D14" s="125">
        <v>0</v>
      </c>
      <c r="E14" s="122">
        <v>0</v>
      </c>
      <c r="F14" s="122">
        <v>0</v>
      </c>
      <c r="G14" s="122">
        <v>0</v>
      </c>
      <c r="H14" s="122">
        <v>0</v>
      </c>
      <c r="I14" s="122">
        <v>0</v>
      </c>
      <c r="J14" s="124">
        <v>0</v>
      </c>
      <c r="K14" s="125">
        <v>0</v>
      </c>
      <c r="L14" s="122">
        <v>0</v>
      </c>
      <c r="M14" s="126">
        <v>0</v>
      </c>
      <c r="N14" s="58"/>
      <c r="O14" s="79"/>
      <c r="P14" s="66"/>
      <c r="Q14" s="66"/>
      <c r="R14" s="66"/>
      <c r="S14" s="66"/>
      <c r="T14" s="66"/>
      <c r="U14" s="66"/>
      <c r="V14" s="66"/>
      <c r="W14" s="66"/>
      <c r="X14" s="66"/>
    </row>
    <row r="15" spans="1:24" ht="22.5" customHeight="1">
      <c r="A15" s="222"/>
      <c r="B15" s="127" t="s">
        <v>60</v>
      </c>
      <c r="C15" s="113">
        <v>0</v>
      </c>
      <c r="D15" s="112">
        <v>0</v>
      </c>
      <c r="E15" s="113">
        <v>0</v>
      </c>
      <c r="F15" s="113">
        <v>0</v>
      </c>
      <c r="G15" s="113">
        <v>0</v>
      </c>
      <c r="H15" s="113">
        <v>0</v>
      </c>
      <c r="I15" s="113">
        <v>0</v>
      </c>
      <c r="J15" s="128">
        <v>0</v>
      </c>
      <c r="K15" s="112">
        <v>0</v>
      </c>
      <c r="L15" s="113">
        <v>0</v>
      </c>
      <c r="M15" s="129">
        <v>0</v>
      </c>
      <c r="N15" s="58"/>
      <c r="O15" s="79"/>
      <c r="P15" s="66"/>
      <c r="Q15" s="66"/>
      <c r="R15" s="66"/>
      <c r="S15" s="66"/>
      <c r="T15" s="66"/>
      <c r="U15" s="66"/>
      <c r="V15" s="66"/>
      <c r="W15" s="66"/>
      <c r="X15" s="66"/>
    </row>
    <row r="16" spans="1:24" ht="15" customHeight="1">
      <c r="A16" s="222"/>
      <c r="B16" s="223" t="s">
        <v>61</v>
      </c>
      <c r="C16" s="101">
        <v>0</v>
      </c>
      <c r="D16" s="130">
        <v>0</v>
      </c>
      <c r="E16" s="101">
        <v>0</v>
      </c>
      <c r="F16" s="101">
        <v>0</v>
      </c>
      <c r="G16" s="101">
        <v>0</v>
      </c>
      <c r="H16" s="101">
        <v>0</v>
      </c>
      <c r="I16" s="101">
        <v>0</v>
      </c>
      <c r="J16" s="100">
        <v>0</v>
      </c>
      <c r="K16" s="130">
        <v>0</v>
      </c>
      <c r="L16" s="101">
        <v>0</v>
      </c>
      <c r="M16" s="131">
        <v>0</v>
      </c>
      <c r="N16" s="58"/>
      <c r="O16" s="79"/>
      <c r="P16" s="66"/>
      <c r="Q16" s="66"/>
      <c r="R16" s="66"/>
      <c r="S16" s="66"/>
      <c r="T16" s="66"/>
      <c r="U16" s="66"/>
      <c r="V16" s="66"/>
      <c r="W16" s="66"/>
      <c r="X16" s="66"/>
    </row>
    <row r="17" spans="1:24" ht="15" customHeight="1">
      <c r="A17" s="222"/>
      <c r="B17" s="223"/>
      <c r="C17" s="132">
        <v>0</v>
      </c>
      <c r="D17" s="133">
        <v>0</v>
      </c>
      <c r="E17" s="132">
        <v>0</v>
      </c>
      <c r="F17" s="132">
        <v>0</v>
      </c>
      <c r="G17" s="132">
        <v>0</v>
      </c>
      <c r="H17" s="132">
        <v>0</v>
      </c>
      <c r="I17" s="132">
        <v>0</v>
      </c>
      <c r="J17" s="134">
        <v>0</v>
      </c>
      <c r="K17" s="133">
        <v>0</v>
      </c>
      <c r="L17" s="132">
        <v>0</v>
      </c>
      <c r="M17" s="135">
        <v>0</v>
      </c>
      <c r="N17" s="58"/>
      <c r="O17" s="79"/>
      <c r="P17" s="66"/>
      <c r="Q17" s="66"/>
      <c r="R17" s="66"/>
      <c r="S17" s="66"/>
      <c r="T17" s="66"/>
      <c r="U17" s="66"/>
      <c r="V17" s="66"/>
      <c r="W17" s="66"/>
      <c r="X17" s="66"/>
    </row>
    <row r="18" spans="1:24" ht="15" customHeight="1">
      <c r="A18" s="222"/>
      <c r="B18" s="224" t="s">
        <v>62</v>
      </c>
      <c r="C18" s="136">
        <v>2411</v>
      </c>
      <c r="D18" s="137">
        <v>1645</v>
      </c>
      <c r="E18" s="136">
        <v>2</v>
      </c>
      <c r="F18" s="136">
        <v>141</v>
      </c>
      <c r="G18" s="136">
        <v>80</v>
      </c>
      <c r="H18" s="136">
        <v>139</v>
      </c>
      <c r="I18" s="136">
        <v>0</v>
      </c>
      <c r="J18" s="138">
        <v>2007</v>
      </c>
      <c r="K18" s="137">
        <v>0</v>
      </c>
      <c r="L18" s="136">
        <v>71</v>
      </c>
      <c r="M18" s="139">
        <v>2078</v>
      </c>
      <c r="N18" s="58"/>
      <c r="O18" s="79"/>
      <c r="P18" s="66"/>
      <c r="Q18" s="66"/>
      <c r="R18" s="66"/>
      <c r="S18" s="66"/>
      <c r="T18" s="66"/>
      <c r="U18" s="66"/>
      <c r="V18" s="66"/>
      <c r="W18" s="66"/>
      <c r="X18" s="66"/>
    </row>
    <row r="19" spans="1:24" ht="15" customHeight="1">
      <c r="A19" s="222"/>
      <c r="B19" s="225"/>
      <c r="C19" s="140">
        <v>2802</v>
      </c>
      <c r="D19" s="141">
        <v>1860</v>
      </c>
      <c r="E19" s="140">
        <v>3</v>
      </c>
      <c r="F19" s="140">
        <v>162</v>
      </c>
      <c r="G19" s="140">
        <v>87</v>
      </c>
      <c r="H19" s="140">
        <v>159</v>
      </c>
      <c r="I19" s="140">
        <v>0</v>
      </c>
      <c r="J19" s="142">
        <v>2271</v>
      </c>
      <c r="K19" s="141">
        <v>0</v>
      </c>
      <c r="L19" s="140">
        <v>183</v>
      </c>
      <c r="M19" s="143">
        <v>2454</v>
      </c>
      <c r="N19" s="58"/>
      <c r="O19" s="79"/>
      <c r="P19" s="66"/>
      <c r="Q19" s="66"/>
      <c r="R19" s="66"/>
      <c r="S19" s="66"/>
      <c r="T19" s="66"/>
      <c r="U19" s="66"/>
      <c r="V19" s="66"/>
      <c r="W19" s="66"/>
      <c r="X19" s="66"/>
    </row>
    <row r="20" spans="1:24" ht="15" customHeight="1">
      <c r="A20" s="222"/>
      <c r="B20" s="226" t="s">
        <v>63</v>
      </c>
      <c r="C20" s="144">
        <v>2411</v>
      </c>
      <c r="D20" s="145">
        <v>1645</v>
      </c>
      <c r="E20" s="144">
        <v>2</v>
      </c>
      <c r="F20" s="144">
        <v>141</v>
      </c>
      <c r="G20" s="144">
        <v>80</v>
      </c>
      <c r="H20" s="144">
        <v>139</v>
      </c>
      <c r="I20" s="144">
        <v>0</v>
      </c>
      <c r="J20" s="146">
        <v>2007</v>
      </c>
      <c r="K20" s="145">
        <v>0</v>
      </c>
      <c r="L20" s="144">
        <v>71</v>
      </c>
      <c r="M20" s="147">
        <v>2078</v>
      </c>
      <c r="N20" s="58"/>
      <c r="O20" s="79"/>
      <c r="P20" s="66"/>
      <c r="Q20" s="66"/>
      <c r="R20" s="66"/>
      <c r="S20" s="66"/>
      <c r="T20" s="66"/>
      <c r="U20" s="66"/>
      <c r="V20" s="66"/>
      <c r="W20" s="66"/>
      <c r="X20" s="66"/>
    </row>
    <row r="21" spans="1:24" ht="15" customHeight="1">
      <c r="A21" s="222"/>
      <c r="B21" s="225"/>
      <c r="C21" s="140">
        <v>2802</v>
      </c>
      <c r="D21" s="141">
        <v>1860</v>
      </c>
      <c r="E21" s="140">
        <v>3</v>
      </c>
      <c r="F21" s="140">
        <v>162</v>
      </c>
      <c r="G21" s="140">
        <v>87</v>
      </c>
      <c r="H21" s="140">
        <v>159</v>
      </c>
      <c r="I21" s="140">
        <v>0</v>
      </c>
      <c r="J21" s="142">
        <v>2271</v>
      </c>
      <c r="K21" s="141">
        <v>0</v>
      </c>
      <c r="L21" s="140">
        <v>183</v>
      </c>
      <c r="M21" s="143">
        <v>2454</v>
      </c>
      <c r="N21" s="58"/>
      <c r="O21" s="79"/>
      <c r="P21" s="66"/>
      <c r="Q21" s="66"/>
      <c r="R21" s="66"/>
      <c r="S21" s="66"/>
      <c r="T21" s="66"/>
      <c r="U21" s="66"/>
      <c r="V21" s="66"/>
      <c r="W21" s="66"/>
      <c r="X21" s="66"/>
    </row>
    <row r="22" spans="1:24" ht="15" customHeight="1">
      <c r="A22" s="221" t="s">
        <v>65</v>
      </c>
      <c r="B22" s="110" t="s">
        <v>59</v>
      </c>
      <c r="C22" s="148">
        <v>632</v>
      </c>
      <c r="D22" s="123">
        <v>158</v>
      </c>
      <c r="E22" s="148">
        <v>7</v>
      </c>
      <c r="F22" s="148">
        <v>85</v>
      </c>
      <c r="G22" s="148">
        <v>67</v>
      </c>
      <c r="H22" s="148">
        <v>40</v>
      </c>
      <c r="I22" s="148">
        <v>0</v>
      </c>
      <c r="J22" s="149">
        <v>357</v>
      </c>
      <c r="K22" s="123">
        <v>0</v>
      </c>
      <c r="L22" s="148">
        <v>12</v>
      </c>
      <c r="M22" s="150">
        <v>369</v>
      </c>
      <c r="N22" s="58"/>
      <c r="O22" s="79"/>
      <c r="P22" s="66"/>
      <c r="Q22" s="66"/>
      <c r="R22" s="66"/>
      <c r="S22" s="66"/>
      <c r="T22" s="66"/>
      <c r="U22" s="66"/>
      <c r="V22" s="66"/>
      <c r="W22" s="66"/>
      <c r="X22" s="66"/>
    </row>
    <row r="23" spans="1:24" ht="23.25" customHeight="1">
      <c r="A23" s="222"/>
      <c r="B23" s="127" t="s">
        <v>60</v>
      </c>
      <c r="C23" s="113">
        <v>47</v>
      </c>
      <c r="D23" s="112">
        <v>2</v>
      </c>
      <c r="E23" s="113">
        <v>1</v>
      </c>
      <c r="F23" s="113">
        <v>5</v>
      </c>
      <c r="G23" s="113">
        <v>4</v>
      </c>
      <c r="H23" s="113">
        <v>0</v>
      </c>
      <c r="I23" s="113">
        <v>0</v>
      </c>
      <c r="J23" s="128">
        <v>12</v>
      </c>
      <c r="K23" s="112">
        <v>0</v>
      </c>
      <c r="L23" s="113">
        <v>0</v>
      </c>
      <c r="M23" s="129">
        <v>12</v>
      </c>
      <c r="N23" s="58"/>
      <c r="O23" s="79"/>
      <c r="P23" s="66"/>
      <c r="Q23" s="66"/>
      <c r="R23" s="66"/>
      <c r="S23" s="66"/>
      <c r="T23" s="66"/>
      <c r="U23" s="66"/>
      <c r="V23" s="66"/>
      <c r="W23" s="66"/>
      <c r="X23" s="66"/>
    </row>
    <row r="24" spans="1:24" ht="15" customHeight="1">
      <c r="A24" s="222"/>
      <c r="B24" s="223" t="s">
        <v>61</v>
      </c>
      <c r="C24" s="101">
        <v>142</v>
      </c>
      <c r="D24" s="130">
        <v>73</v>
      </c>
      <c r="E24" s="101">
        <v>0</v>
      </c>
      <c r="F24" s="101">
        <v>61</v>
      </c>
      <c r="G24" s="101">
        <v>18</v>
      </c>
      <c r="H24" s="101">
        <v>16</v>
      </c>
      <c r="I24" s="101">
        <v>0</v>
      </c>
      <c r="J24" s="100">
        <v>168</v>
      </c>
      <c r="K24" s="130">
        <v>0</v>
      </c>
      <c r="L24" s="101">
        <v>5</v>
      </c>
      <c r="M24" s="131">
        <v>173</v>
      </c>
      <c r="N24" s="58"/>
      <c r="O24" s="79"/>
      <c r="P24" s="66"/>
      <c r="Q24" s="66"/>
      <c r="R24" s="66"/>
      <c r="S24" s="66"/>
      <c r="T24" s="66"/>
      <c r="U24" s="66"/>
      <c r="V24" s="66"/>
      <c r="W24" s="66"/>
      <c r="X24" s="66"/>
    </row>
    <row r="25" spans="1:24" ht="15" customHeight="1">
      <c r="A25" s="222"/>
      <c r="B25" s="223"/>
      <c r="C25" s="132">
        <v>142</v>
      </c>
      <c r="D25" s="133">
        <v>73</v>
      </c>
      <c r="E25" s="132">
        <v>0</v>
      </c>
      <c r="F25" s="132">
        <v>61</v>
      </c>
      <c r="G25" s="132">
        <v>18</v>
      </c>
      <c r="H25" s="132">
        <v>16</v>
      </c>
      <c r="I25" s="132">
        <v>0</v>
      </c>
      <c r="J25" s="134">
        <v>168</v>
      </c>
      <c r="K25" s="133">
        <v>0</v>
      </c>
      <c r="L25" s="132">
        <v>5</v>
      </c>
      <c r="M25" s="135">
        <v>173</v>
      </c>
      <c r="N25" s="58"/>
      <c r="O25" s="79"/>
      <c r="P25" s="66"/>
      <c r="Q25" s="66"/>
      <c r="R25" s="66"/>
      <c r="S25" s="66"/>
      <c r="T25" s="66"/>
      <c r="U25" s="66"/>
      <c r="V25" s="66"/>
      <c r="W25" s="66"/>
      <c r="X25" s="66"/>
    </row>
    <row r="26" spans="1:24" ht="15" customHeight="1">
      <c r="A26" s="222"/>
      <c r="B26" s="224" t="s">
        <v>62</v>
      </c>
      <c r="C26" s="136">
        <v>101</v>
      </c>
      <c r="D26" s="137">
        <v>41</v>
      </c>
      <c r="E26" s="136">
        <v>0</v>
      </c>
      <c r="F26" s="136">
        <v>16</v>
      </c>
      <c r="G26" s="136">
        <v>7</v>
      </c>
      <c r="H26" s="136">
        <v>18</v>
      </c>
      <c r="I26" s="136">
        <v>0</v>
      </c>
      <c r="J26" s="138">
        <v>82</v>
      </c>
      <c r="K26" s="137">
        <v>0</v>
      </c>
      <c r="L26" s="136">
        <v>11</v>
      </c>
      <c r="M26" s="139">
        <v>93</v>
      </c>
      <c r="N26" s="58"/>
      <c r="O26" s="79"/>
      <c r="P26" s="66"/>
      <c r="Q26" s="66"/>
      <c r="R26" s="66"/>
      <c r="S26" s="66"/>
      <c r="T26" s="66"/>
      <c r="U26" s="66"/>
      <c r="V26" s="66"/>
      <c r="W26" s="66"/>
      <c r="X26" s="66"/>
    </row>
    <row r="27" spans="1:24" ht="15" customHeight="1">
      <c r="A27" s="222"/>
      <c r="B27" s="225"/>
      <c r="C27" s="140">
        <v>170</v>
      </c>
      <c r="D27" s="141">
        <v>48</v>
      </c>
      <c r="E27" s="140">
        <v>0</v>
      </c>
      <c r="F27" s="140">
        <v>22</v>
      </c>
      <c r="G27" s="140">
        <v>7</v>
      </c>
      <c r="H27" s="140">
        <v>20</v>
      </c>
      <c r="I27" s="140">
        <v>0</v>
      </c>
      <c r="J27" s="142">
        <v>97</v>
      </c>
      <c r="K27" s="141">
        <v>0</v>
      </c>
      <c r="L27" s="140">
        <v>19</v>
      </c>
      <c r="M27" s="143">
        <v>116</v>
      </c>
      <c r="N27" s="58"/>
      <c r="O27" s="79"/>
      <c r="P27" s="66"/>
      <c r="Q27" s="66"/>
      <c r="R27" s="66"/>
      <c r="S27" s="66"/>
      <c r="T27" s="66"/>
      <c r="U27" s="66"/>
      <c r="V27" s="66"/>
      <c r="W27" s="66"/>
      <c r="X27" s="66"/>
    </row>
    <row r="28" spans="1:24" ht="15" customHeight="1">
      <c r="A28" s="222"/>
      <c r="B28" s="226" t="s">
        <v>63</v>
      </c>
      <c r="C28" s="144">
        <v>922</v>
      </c>
      <c r="D28" s="145">
        <v>274</v>
      </c>
      <c r="E28" s="144">
        <v>8</v>
      </c>
      <c r="F28" s="144">
        <v>167</v>
      </c>
      <c r="G28" s="144">
        <v>96</v>
      </c>
      <c r="H28" s="144">
        <v>74</v>
      </c>
      <c r="I28" s="144">
        <v>0</v>
      </c>
      <c r="J28" s="146">
        <v>619</v>
      </c>
      <c r="K28" s="145">
        <v>0</v>
      </c>
      <c r="L28" s="144">
        <v>28</v>
      </c>
      <c r="M28" s="147">
        <v>647</v>
      </c>
      <c r="N28" s="58"/>
      <c r="O28" s="79"/>
      <c r="P28" s="66"/>
      <c r="Q28" s="66"/>
      <c r="R28" s="66"/>
      <c r="S28" s="66"/>
      <c r="T28" s="66"/>
      <c r="U28" s="66"/>
      <c r="V28" s="66"/>
      <c r="W28" s="66"/>
      <c r="X28" s="66"/>
    </row>
    <row r="29" spans="1:24" ht="15" customHeight="1">
      <c r="A29" s="222"/>
      <c r="B29" s="225"/>
      <c r="C29" s="132">
        <v>991</v>
      </c>
      <c r="D29" s="133">
        <v>281</v>
      </c>
      <c r="E29" s="132">
        <v>8</v>
      </c>
      <c r="F29" s="132">
        <v>173</v>
      </c>
      <c r="G29" s="132">
        <v>96</v>
      </c>
      <c r="H29" s="132">
        <v>76</v>
      </c>
      <c r="I29" s="132">
        <v>0</v>
      </c>
      <c r="J29" s="134">
        <v>634</v>
      </c>
      <c r="K29" s="133">
        <v>0</v>
      </c>
      <c r="L29" s="132">
        <v>36</v>
      </c>
      <c r="M29" s="135">
        <v>670</v>
      </c>
      <c r="N29" s="58"/>
      <c r="O29" s="79"/>
      <c r="P29" s="66"/>
      <c r="Q29" s="66"/>
      <c r="R29" s="66"/>
      <c r="S29" s="66"/>
      <c r="T29" s="66"/>
      <c r="U29" s="66"/>
      <c r="V29" s="66"/>
      <c r="W29" s="66"/>
      <c r="X29" s="66"/>
    </row>
    <row r="30" spans="1:24" ht="15" customHeight="1">
      <c r="A30" s="221" t="s">
        <v>66</v>
      </c>
      <c r="B30" s="110" t="s">
        <v>59</v>
      </c>
      <c r="C30" s="148">
        <v>109</v>
      </c>
      <c r="D30" s="123">
        <v>79</v>
      </c>
      <c r="E30" s="148">
        <v>1</v>
      </c>
      <c r="F30" s="148">
        <v>28</v>
      </c>
      <c r="G30" s="148">
        <v>3</v>
      </c>
      <c r="H30" s="148">
        <v>15</v>
      </c>
      <c r="I30" s="148">
        <v>0</v>
      </c>
      <c r="J30" s="149">
        <v>126</v>
      </c>
      <c r="K30" s="123">
        <v>0</v>
      </c>
      <c r="L30" s="148">
        <v>1</v>
      </c>
      <c r="M30" s="150">
        <v>127</v>
      </c>
      <c r="N30" s="58"/>
      <c r="O30" s="79"/>
      <c r="P30" s="66"/>
      <c r="Q30" s="66"/>
      <c r="R30" s="66"/>
      <c r="S30" s="66"/>
      <c r="T30" s="66"/>
      <c r="U30" s="66"/>
      <c r="V30" s="66"/>
      <c r="W30" s="66"/>
      <c r="X30" s="66"/>
    </row>
    <row r="31" spans="1:24" ht="23.25" customHeight="1">
      <c r="A31" s="222"/>
      <c r="B31" s="127" t="s">
        <v>60</v>
      </c>
      <c r="C31" s="113">
        <v>0</v>
      </c>
      <c r="D31" s="112">
        <v>1</v>
      </c>
      <c r="E31" s="113">
        <v>0</v>
      </c>
      <c r="F31" s="113">
        <v>0</v>
      </c>
      <c r="G31" s="113">
        <v>0</v>
      </c>
      <c r="H31" s="113">
        <v>0</v>
      </c>
      <c r="I31" s="113">
        <v>0</v>
      </c>
      <c r="J31" s="128">
        <v>1</v>
      </c>
      <c r="K31" s="112">
        <v>0</v>
      </c>
      <c r="L31" s="113">
        <v>0</v>
      </c>
      <c r="M31" s="129">
        <v>1</v>
      </c>
      <c r="N31" s="58"/>
      <c r="O31" s="79"/>
      <c r="P31" s="66"/>
      <c r="Q31" s="66"/>
      <c r="R31" s="66"/>
      <c r="S31" s="66"/>
      <c r="T31" s="66"/>
      <c r="U31" s="66"/>
      <c r="V31" s="66"/>
      <c r="W31" s="66"/>
      <c r="X31" s="66"/>
    </row>
    <row r="32" spans="1:24" ht="15" customHeight="1">
      <c r="A32" s="222"/>
      <c r="B32" s="223" t="s">
        <v>61</v>
      </c>
      <c r="C32" s="101">
        <v>0</v>
      </c>
      <c r="D32" s="130">
        <v>0</v>
      </c>
      <c r="E32" s="101">
        <v>0</v>
      </c>
      <c r="F32" s="101">
        <v>0</v>
      </c>
      <c r="G32" s="101">
        <v>0</v>
      </c>
      <c r="H32" s="101">
        <v>0</v>
      </c>
      <c r="I32" s="101">
        <v>0</v>
      </c>
      <c r="J32" s="100">
        <v>0</v>
      </c>
      <c r="K32" s="130">
        <v>0</v>
      </c>
      <c r="L32" s="101">
        <v>0</v>
      </c>
      <c r="M32" s="131">
        <v>0</v>
      </c>
      <c r="N32" s="58"/>
      <c r="O32" s="79"/>
      <c r="P32" s="66"/>
      <c r="Q32" s="66"/>
      <c r="R32" s="66"/>
      <c r="S32" s="66"/>
      <c r="T32" s="66"/>
      <c r="U32" s="66"/>
      <c r="V32" s="66"/>
      <c r="W32" s="66"/>
      <c r="X32" s="66"/>
    </row>
    <row r="33" spans="1:24" ht="15" customHeight="1">
      <c r="A33" s="222"/>
      <c r="B33" s="223"/>
      <c r="C33" s="132">
        <v>0</v>
      </c>
      <c r="D33" s="133">
        <v>0</v>
      </c>
      <c r="E33" s="132">
        <v>0</v>
      </c>
      <c r="F33" s="132">
        <v>0</v>
      </c>
      <c r="G33" s="132">
        <v>0</v>
      </c>
      <c r="H33" s="132">
        <v>0</v>
      </c>
      <c r="I33" s="132">
        <v>0</v>
      </c>
      <c r="J33" s="134">
        <v>0</v>
      </c>
      <c r="K33" s="133">
        <v>0</v>
      </c>
      <c r="L33" s="132">
        <v>0</v>
      </c>
      <c r="M33" s="135">
        <v>0</v>
      </c>
      <c r="N33" s="58"/>
      <c r="O33" s="79"/>
      <c r="P33" s="66"/>
      <c r="Q33" s="66"/>
      <c r="R33" s="66"/>
      <c r="S33" s="66"/>
      <c r="T33" s="66"/>
      <c r="U33" s="66"/>
      <c r="V33" s="66"/>
      <c r="W33" s="66"/>
      <c r="X33" s="66"/>
    </row>
    <row r="34" spans="1:24" ht="15" customHeight="1">
      <c r="A34" s="222"/>
      <c r="B34" s="224" t="s">
        <v>62</v>
      </c>
      <c r="C34" s="136">
        <v>0</v>
      </c>
      <c r="D34" s="137">
        <v>0</v>
      </c>
      <c r="E34" s="136">
        <v>0</v>
      </c>
      <c r="F34" s="136">
        <v>0</v>
      </c>
      <c r="G34" s="136">
        <v>0</v>
      </c>
      <c r="H34" s="136">
        <v>0</v>
      </c>
      <c r="I34" s="136">
        <v>0</v>
      </c>
      <c r="J34" s="138">
        <v>0</v>
      </c>
      <c r="K34" s="137">
        <v>0</v>
      </c>
      <c r="L34" s="136">
        <v>0</v>
      </c>
      <c r="M34" s="139">
        <v>0</v>
      </c>
      <c r="N34" s="58"/>
      <c r="O34" s="79"/>
      <c r="P34" s="66"/>
      <c r="Q34" s="66"/>
      <c r="R34" s="66"/>
      <c r="S34" s="66"/>
      <c r="T34" s="66"/>
      <c r="U34" s="66"/>
      <c r="V34" s="66"/>
      <c r="W34" s="66"/>
      <c r="X34" s="66"/>
    </row>
    <row r="35" spans="1:24" ht="15" customHeight="1">
      <c r="A35" s="222"/>
      <c r="B35" s="225"/>
      <c r="C35" s="140">
        <v>0</v>
      </c>
      <c r="D35" s="141">
        <v>0</v>
      </c>
      <c r="E35" s="140">
        <v>0</v>
      </c>
      <c r="F35" s="140">
        <v>0</v>
      </c>
      <c r="G35" s="140">
        <v>0</v>
      </c>
      <c r="H35" s="140">
        <v>0</v>
      </c>
      <c r="I35" s="140">
        <v>0</v>
      </c>
      <c r="J35" s="142">
        <v>0</v>
      </c>
      <c r="K35" s="141">
        <v>0</v>
      </c>
      <c r="L35" s="140">
        <v>0</v>
      </c>
      <c r="M35" s="143">
        <v>0</v>
      </c>
      <c r="N35" s="58"/>
      <c r="O35" s="79"/>
      <c r="P35" s="66"/>
      <c r="Q35" s="66"/>
      <c r="R35" s="66"/>
      <c r="S35" s="66"/>
      <c r="T35" s="66"/>
      <c r="U35" s="66"/>
      <c r="V35" s="66"/>
      <c r="W35" s="66"/>
      <c r="X35" s="66"/>
    </row>
    <row r="36" spans="1:24" ht="15" customHeight="1">
      <c r="A36" s="222"/>
      <c r="B36" s="226" t="s">
        <v>63</v>
      </c>
      <c r="C36" s="144">
        <v>109</v>
      </c>
      <c r="D36" s="145">
        <v>80</v>
      </c>
      <c r="E36" s="144">
        <v>1</v>
      </c>
      <c r="F36" s="144">
        <v>28</v>
      </c>
      <c r="G36" s="144">
        <v>3</v>
      </c>
      <c r="H36" s="144">
        <v>15</v>
      </c>
      <c r="I36" s="144">
        <v>0</v>
      </c>
      <c r="J36" s="146">
        <v>127</v>
      </c>
      <c r="K36" s="145">
        <v>0</v>
      </c>
      <c r="L36" s="144">
        <v>1</v>
      </c>
      <c r="M36" s="147">
        <v>128</v>
      </c>
      <c r="N36" s="58"/>
      <c r="O36" s="79"/>
      <c r="P36" s="66"/>
      <c r="Q36" s="66"/>
      <c r="R36" s="66"/>
      <c r="S36" s="66"/>
      <c r="T36" s="66"/>
      <c r="U36" s="66"/>
      <c r="V36" s="66"/>
      <c r="W36" s="66"/>
      <c r="X36" s="66"/>
    </row>
    <row r="37" spans="1:24" ht="15" customHeight="1" thickBot="1">
      <c r="A37" s="227"/>
      <c r="B37" s="228"/>
      <c r="C37" s="151">
        <v>109</v>
      </c>
      <c r="D37" s="152">
        <v>80</v>
      </c>
      <c r="E37" s="151">
        <v>1</v>
      </c>
      <c r="F37" s="151">
        <v>28</v>
      </c>
      <c r="G37" s="151">
        <v>3</v>
      </c>
      <c r="H37" s="151">
        <v>15</v>
      </c>
      <c r="I37" s="151">
        <v>0</v>
      </c>
      <c r="J37" s="153">
        <v>127</v>
      </c>
      <c r="K37" s="152">
        <v>0</v>
      </c>
      <c r="L37" s="151">
        <v>1</v>
      </c>
      <c r="M37" s="154">
        <v>128</v>
      </c>
      <c r="N37" s="58"/>
      <c r="O37" s="79"/>
      <c r="P37" s="66"/>
      <c r="Q37" s="66"/>
      <c r="R37" s="66"/>
      <c r="S37" s="66"/>
      <c r="T37" s="66"/>
      <c r="U37" s="66"/>
      <c r="V37" s="66"/>
      <c r="W37" s="66"/>
      <c r="X37" s="66"/>
    </row>
    <row r="38" spans="1:24" ht="15" customHeight="1">
      <c r="A38" s="221" t="s">
        <v>67</v>
      </c>
      <c r="B38" s="110" t="s">
        <v>59</v>
      </c>
      <c r="C38" s="148">
        <v>1589</v>
      </c>
      <c r="D38" s="123">
        <v>620</v>
      </c>
      <c r="E38" s="148">
        <v>0</v>
      </c>
      <c r="F38" s="148">
        <v>1245</v>
      </c>
      <c r="G38" s="148">
        <v>107</v>
      </c>
      <c r="H38" s="148">
        <v>19</v>
      </c>
      <c r="I38" s="148">
        <v>0</v>
      </c>
      <c r="J38" s="149">
        <v>1991</v>
      </c>
      <c r="K38" s="123">
        <v>2</v>
      </c>
      <c r="L38" s="148">
        <v>43</v>
      </c>
      <c r="M38" s="150">
        <v>2036</v>
      </c>
      <c r="N38" s="58"/>
      <c r="O38" s="79"/>
      <c r="P38" s="66"/>
      <c r="Q38" s="66"/>
      <c r="R38" s="66"/>
      <c r="S38" s="66"/>
      <c r="T38" s="66"/>
      <c r="U38" s="66"/>
      <c r="V38" s="66"/>
      <c r="W38" s="66"/>
      <c r="X38" s="66"/>
    </row>
    <row r="39" spans="1:24" ht="26.25" customHeight="1">
      <c r="A39" s="222"/>
      <c r="B39" s="127" t="s">
        <v>60</v>
      </c>
      <c r="C39" s="113">
        <v>28</v>
      </c>
      <c r="D39" s="112">
        <v>10</v>
      </c>
      <c r="E39" s="113">
        <v>0</v>
      </c>
      <c r="F39" s="113">
        <v>16</v>
      </c>
      <c r="G39" s="113">
        <v>5</v>
      </c>
      <c r="H39" s="113">
        <v>1</v>
      </c>
      <c r="I39" s="113">
        <v>0</v>
      </c>
      <c r="J39" s="128">
        <v>32</v>
      </c>
      <c r="K39" s="112">
        <v>0</v>
      </c>
      <c r="L39" s="113">
        <v>2</v>
      </c>
      <c r="M39" s="129">
        <v>34</v>
      </c>
      <c r="N39" s="58"/>
      <c r="O39" s="79"/>
      <c r="P39" s="66"/>
      <c r="Q39" s="66"/>
      <c r="R39" s="66"/>
      <c r="S39" s="66"/>
      <c r="T39" s="66"/>
      <c r="U39" s="66"/>
      <c r="V39" s="66"/>
      <c r="W39" s="66"/>
      <c r="X39" s="66"/>
    </row>
    <row r="40" spans="1:24" ht="15" customHeight="1">
      <c r="A40" s="222"/>
      <c r="B40" s="223" t="s">
        <v>61</v>
      </c>
      <c r="C40" s="101">
        <v>41</v>
      </c>
      <c r="D40" s="130">
        <v>26</v>
      </c>
      <c r="E40" s="101">
        <v>0</v>
      </c>
      <c r="F40" s="101">
        <v>40</v>
      </c>
      <c r="G40" s="101">
        <v>9</v>
      </c>
      <c r="H40" s="101">
        <v>0</v>
      </c>
      <c r="I40" s="101">
        <v>0</v>
      </c>
      <c r="J40" s="100">
        <v>75</v>
      </c>
      <c r="K40" s="130">
        <v>0</v>
      </c>
      <c r="L40" s="101">
        <v>1</v>
      </c>
      <c r="M40" s="131">
        <v>76</v>
      </c>
      <c r="N40" s="58"/>
      <c r="O40" s="79"/>
      <c r="P40" s="66"/>
      <c r="Q40" s="66"/>
      <c r="R40" s="66"/>
      <c r="S40" s="66"/>
      <c r="T40" s="66"/>
      <c r="U40" s="66"/>
      <c r="V40" s="66"/>
      <c r="W40" s="66"/>
      <c r="X40" s="66"/>
    </row>
    <row r="41" spans="1:24" ht="15" customHeight="1">
      <c r="A41" s="222"/>
      <c r="B41" s="223"/>
      <c r="C41" s="132">
        <v>41</v>
      </c>
      <c r="D41" s="133">
        <v>26</v>
      </c>
      <c r="E41" s="132">
        <v>0</v>
      </c>
      <c r="F41" s="132">
        <v>40</v>
      </c>
      <c r="G41" s="132">
        <v>9</v>
      </c>
      <c r="H41" s="132">
        <v>0</v>
      </c>
      <c r="I41" s="132">
        <v>0</v>
      </c>
      <c r="J41" s="134">
        <v>75</v>
      </c>
      <c r="K41" s="133">
        <v>0</v>
      </c>
      <c r="L41" s="132">
        <v>1</v>
      </c>
      <c r="M41" s="135">
        <v>76</v>
      </c>
      <c r="N41" s="58"/>
      <c r="O41" s="79"/>
      <c r="P41" s="66"/>
      <c r="Q41" s="66"/>
      <c r="R41" s="66"/>
      <c r="S41" s="66"/>
      <c r="T41" s="66"/>
      <c r="U41" s="66"/>
      <c r="V41" s="66"/>
      <c r="W41" s="66"/>
      <c r="X41" s="66"/>
    </row>
    <row r="42" spans="1:24" ht="15" customHeight="1">
      <c r="A42" s="222"/>
      <c r="B42" s="224" t="s">
        <v>62</v>
      </c>
      <c r="C42" s="136">
        <v>748</v>
      </c>
      <c r="D42" s="137">
        <v>456</v>
      </c>
      <c r="E42" s="136">
        <v>0</v>
      </c>
      <c r="F42" s="136">
        <v>271</v>
      </c>
      <c r="G42" s="136">
        <v>74</v>
      </c>
      <c r="H42" s="136">
        <v>14</v>
      </c>
      <c r="I42" s="136">
        <v>0</v>
      </c>
      <c r="J42" s="138">
        <v>815</v>
      </c>
      <c r="K42" s="137">
        <v>0</v>
      </c>
      <c r="L42" s="136">
        <v>15</v>
      </c>
      <c r="M42" s="139">
        <v>830</v>
      </c>
      <c r="N42" s="58"/>
      <c r="O42" s="79"/>
      <c r="P42" s="66"/>
      <c r="Q42" s="66"/>
      <c r="R42" s="66"/>
      <c r="S42" s="66"/>
      <c r="T42" s="66"/>
      <c r="U42" s="66"/>
      <c r="V42" s="66"/>
      <c r="W42" s="66"/>
      <c r="X42" s="66"/>
    </row>
    <row r="43" spans="1:24" ht="15" customHeight="1">
      <c r="A43" s="222"/>
      <c r="B43" s="225"/>
      <c r="C43" s="140">
        <v>1115</v>
      </c>
      <c r="D43" s="141">
        <v>733</v>
      </c>
      <c r="E43" s="140">
        <v>0</v>
      </c>
      <c r="F43" s="140">
        <v>446</v>
      </c>
      <c r="G43" s="140">
        <v>93</v>
      </c>
      <c r="H43" s="140">
        <v>17</v>
      </c>
      <c r="I43" s="140">
        <v>0</v>
      </c>
      <c r="J43" s="142">
        <v>1289</v>
      </c>
      <c r="K43" s="141">
        <v>0</v>
      </c>
      <c r="L43" s="140">
        <v>32</v>
      </c>
      <c r="M43" s="143">
        <v>1321</v>
      </c>
      <c r="N43" s="58"/>
      <c r="O43" s="79"/>
      <c r="P43" s="66"/>
      <c r="Q43" s="66"/>
      <c r="R43" s="66"/>
      <c r="S43" s="66"/>
      <c r="T43" s="66"/>
      <c r="U43" s="66"/>
      <c r="V43" s="66"/>
      <c r="W43" s="66"/>
      <c r="X43" s="66"/>
    </row>
    <row r="44" spans="1:24" ht="15" customHeight="1">
      <c r="A44" s="222"/>
      <c r="B44" s="226" t="s">
        <v>63</v>
      </c>
      <c r="C44" s="144">
        <v>2406</v>
      </c>
      <c r="D44" s="145">
        <v>1112</v>
      </c>
      <c r="E44" s="144">
        <v>0</v>
      </c>
      <c r="F44" s="144">
        <v>1572</v>
      </c>
      <c r="G44" s="144">
        <v>195</v>
      </c>
      <c r="H44" s="144">
        <v>34</v>
      </c>
      <c r="I44" s="144">
        <v>0</v>
      </c>
      <c r="J44" s="146">
        <v>2913</v>
      </c>
      <c r="K44" s="145">
        <v>2</v>
      </c>
      <c r="L44" s="144">
        <v>61</v>
      </c>
      <c r="M44" s="147">
        <v>2976</v>
      </c>
      <c r="N44" s="58"/>
      <c r="O44" s="79"/>
      <c r="P44" s="66"/>
      <c r="Q44" s="66"/>
      <c r="R44" s="66"/>
      <c r="S44" s="66"/>
      <c r="T44" s="66"/>
      <c r="U44" s="66"/>
      <c r="V44" s="66"/>
      <c r="W44" s="66"/>
      <c r="X44" s="66"/>
    </row>
    <row r="45" spans="1:24" ht="15" customHeight="1">
      <c r="A45" s="219"/>
      <c r="B45" s="225"/>
      <c r="C45" s="140">
        <v>2773</v>
      </c>
      <c r="D45" s="141">
        <v>1389</v>
      </c>
      <c r="E45" s="140">
        <v>0</v>
      </c>
      <c r="F45" s="140">
        <v>1747</v>
      </c>
      <c r="G45" s="140">
        <v>214</v>
      </c>
      <c r="H45" s="140">
        <v>37</v>
      </c>
      <c r="I45" s="140">
        <v>0</v>
      </c>
      <c r="J45" s="142">
        <v>3387</v>
      </c>
      <c r="K45" s="141">
        <v>2</v>
      </c>
      <c r="L45" s="140">
        <v>78</v>
      </c>
      <c r="M45" s="143">
        <v>3467</v>
      </c>
      <c r="N45" s="58"/>
      <c r="O45" s="79"/>
      <c r="P45" s="66"/>
      <c r="Q45" s="66"/>
      <c r="R45" s="66"/>
      <c r="S45" s="66"/>
      <c r="T45" s="66"/>
      <c r="U45" s="66"/>
      <c r="V45" s="66"/>
      <c r="W45" s="66"/>
      <c r="X45" s="66"/>
    </row>
    <row r="46" spans="1:24" ht="15" customHeight="1">
      <c r="A46" s="217" t="s">
        <v>68</v>
      </c>
      <c r="B46" s="110" t="s">
        <v>59</v>
      </c>
      <c r="C46" s="122">
        <v>0</v>
      </c>
      <c r="D46" s="125">
        <v>0</v>
      </c>
      <c r="E46" s="122">
        <v>0</v>
      </c>
      <c r="F46" s="122">
        <v>0</v>
      </c>
      <c r="G46" s="122">
        <v>0</v>
      </c>
      <c r="H46" s="122">
        <v>0</v>
      </c>
      <c r="I46" s="122">
        <v>0</v>
      </c>
      <c r="J46" s="124">
        <v>0</v>
      </c>
      <c r="K46" s="125">
        <v>0</v>
      </c>
      <c r="L46" s="122">
        <v>0</v>
      </c>
      <c r="M46" s="126">
        <v>0</v>
      </c>
      <c r="N46" s="58"/>
      <c r="O46" s="79"/>
      <c r="P46" s="66"/>
      <c r="Q46" s="66"/>
      <c r="R46" s="66"/>
      <c r="S46" s="66"/>
      <c r="T46" s="66"/>
      <c r="U46" s="66"/>
      <c r="V46" s="66"/>
      <c r="W46" s="66"/>
      <c r="X46" s="66"/>
    </row>
    <row r="47" spans="1:24" ht="27" customHeight="1">
      <c r="A47" s="222"/>
      <c r="B47" s="127" t="s">
        <v>60</v>
      </c>
      <c r="C47" s="113">
        <v>0</v>
      </c>
      <c r="D47" s="112">
        <v>0</v>
      </c>
      <c r="E47" s="113">
        <v>0</v>
      </c>
      <c r="F47" s="113">
        <v>0</v>
      </c>
      <c r="G47" s="113">
        <v>0</v>
      </c>
      <c r="H47" s="113">
        <v>0</v>
      </c>
      <c r="I47" s="113">
        <v>0</v>
      </c>
      <c r="J47" s="128">
        <v>0</v>
      </c>
      <c r="K47" s="112">
        <v>0</v>
      </c>
      <c r="L47" s="113">
        <v>0</v>
      </c>
      <c r="M47" s="129">
        <v>0</v>
      </c>
      <c r="N47" s="58"/>
      <c r="O47" s="79"/>
      <c r="P47" s="66"/>
      <c r="Q47" s="66"/>
      <c r="R47" s="66"/>
      <c r="S47" s="66"/>
      <c r="T47" s="66"/>
      <c r="U47" s="66"/>
      <c r="V47" s="66"/>
      <c r="W47" s="66"/>
      <c r="X47" s="66"/>
    </row>
    <row r="48" spans="1:24" ht="15" customHeight="1">
      <c r="A48" s="222"/>
      <c r="B48" s="223" t="s">
        <v>61</v>
      </c>
      <c r="C48" s="101">
        <v>0</v>
      </c>
      <c r="D48" s="130">
        <v>1</v>
      </c>
      <c r="E48" s="101">
        <v>0</v>
      </c>
      <c r="F48" s="101">
        <v>0</v>
      </c>
      <c r="G48" s="101">
        <v>0</v>
      </c>
      <c r="H48" s="101">
        <v>0</v>
      </c>
      <c r="I48" s="101">
        <v>0</v>
      </c>
      <c r="J48" s="100">
        <v>1</v>
      </c>
      <c r="K48" s="130">
        <v>0</v>
      </c>
      <c r="L48" s="101">
        <v>0</v>
      </c>
      <c r="M48" s="131">
        <v>1</v>
      </c>
      <c r="N48" s="58"/>
      <c r="O48" s="79"/>
      <c r="P48" s="66"/>
      <c r="Q48" s="66"/>
      <c r="R48" s="66"/>
      <c r="S48" s="66"/>
      <c r="T48" s="66"/>
      <c r="U48" s="66"/>
      <c r="V48" s="66"/>
      <c r="W48" s="66"/>
      <c r="X48" s="66"/>
    </row>
    <row r="49" spans="1:24" ht="15" customHeight="1">
      <c r="A49" s="222"/>
      <c r="B49" s="223"/>
      <c r="C49" s="132">
        <v>0</v>
      </c>
      <c r="D49" s="133">
        <v>1</v>
      </c>
      <c r="E49" s="132">
        <v>0</v>
      </c>
      <c r="F49" s="132">
        <v>0</v>
      </c>
      <c r="G49" s="132">
        <v>0</v>
      </c>
      <c r="H49" s="132">
        <v>0</v>
      </c>
      <c r="I49" s="132">
        <v>0</v>
      </c>
      <c r="J49" s="134">
        <v>1</v>
      </c>
      <c r="K49" s="133">
        <v>0</v>
      </c>
      <c r="L49" s="132">
        <v>0</v>
      </c>
      <c r="M49" s="135">
        <v>1</v>
      </c>
      <c r="N49" s="58"/>
      <c r="O49" s="79"/>
      <c r="P49" s="66"/>
      <c r="Q49" s="66"/>
      <c r="R49" s="66"/>
      <c r="S49" s="66"/>
      <c r="T49" s="66"/>
      <c r="U49" s="66"/>
      <c r="V49" s="66"/>
      <c r="W49" s="66"/>
      <c r="X49" s="66"/>
    </row>
    <row r="50" spans="1:24" ht="15" customHeight="1">
      <c r="A50" s="222"/>
      <c r="B50" s="224" t="s">
        <v>62</v>
      </c>
      <c r="C50" s="136">
        <v>1</v>
      </c>
      <c r="D50" s="137">
        <v>0</v>
      </c>
      <c r="E50" s="136">
        <v>0</v>
      </c>
      <c r="F50" s="136">
        <v>0</v>
      </c>
      <c r="G50" s="136">
        <v>0</v>
      </c>
      <c r="H50" s="136">
        <v>0</v>
      </c>
      <c r="I50" s="136">
        <v>0</v>
      </c>
      <c r="J50" s="138">
        <v>0</v>
      </c>
      <c r="K50" s="137">
        <v>0</v>
      </c>
      <c r="L50" s="136">
        <v>0</v>
      </c>
      <c r="M50" s="139">
        <v>0</v>
      </c>
      <c r="N50" s="58"/>
      <c r="O50" s="79"/>
      <c r="P50" s="66"/>
      <c r="Q50" s="66"/>
      <c r="R50" s="66"/>
      <c r="S50" s="66"/>
      <c r="T50" s="66"/>
      <c r="U50" s="66"/>
      <c r="V50" s="66"/>
      <c r="W50" s="66"/>
      <c r="X50" s="66"/>
    </row>
    <row r="51" spans="1:24" ht="15" customHeight="1">
      <c r="A51" s="222"/>
      <c r="B51" s="225"/>
      <c r="C51" s="140">
        <v>1</v>
      </c>
      <c r="D51" s="141">
        <v>0</v>
      </c>
      <c r="E51" s="140">
        <v>0</v>
      </c>
      <c r="F51" s="140">
        <v>0</v>
      </c>
      <c r="G51" s="140">
        <v>0</v>
      </c>
      <c r="H51" s="140">
        <v>0</v>
      </c>
      <c r="I51" s="140">
        <v>0</v>
      </c>
      <c r="J51" s="142">
        <v>0</v>
      </c>
      <c r="K51" s="141">
        <v>0</v>
      </c>
      <c r="L51" s="140">
        <v>0</v>
      </c>
      <c r="M51" s="143">
        <v>0</v>
      </c>
      <c r="N51" s="58"/>
      <c r="O51" s="79"/>
      <c r="P51" s="66"/>
      <c r="Q51" s="66"/>
      <c r="R51" s="66"/>
      <c r="S51" s="66"/>
      <c r="T51" s="66"/>
      <c r="U51" s="66"/>
      <c r="V51" s="66"/>
      <c r="W51" s="66"/>
      <c r="X51" s="66"/>
    </row>
    <row r="52" spans="1:24" ht="15" customHeight="1">
      <c r="A52" s="222"/>
      <c r="B52" s="226" t="s">
        <v>63</v>
      </c>
      <c r="C52" s="144">
        <v>1</v>
      </c>
      <c r="D52" s="145">
        <v>1</v>
      </c>
      <c r="E52" s="144">
        <v>0</v>
      </c>
      <c r="F52" s="144">
        <v>0</v>
      </c>
      <c r="G52" s="144">
        <v>0</v>
      </c>
      <c r="H52" s="144">
        <v>0</v>
      </c>
      <c r="I52" s="144">
        <v>0</v>
      </c>
      <c r="J52" s="146">
        <v>1</v>
      </c>
      <c r="K52" s="145">
        <v>0</v>
      </c>
      <c r="L52" s="144">
        <v>0</v>
      </c>
      <c r="M52" s="147">
        <v>1</v>
      </c>
      <c r="N52" s="58"/>
      <c r="O52" s="79"/>
      <c r="P52" s="66"/>
      <c r="Q52" s="66"/>
      <c r="R52" s="66"/>
      <c r="S52" s="66"/>
      <c r="T52" s="66"/>
      <c r="U52" s="66"/>
      <c r="V52" s="66"/>
      <c r="W52" s="66"/>
      <c r="X52" s="66"/>
    </row>
    <row r="53" spans="1:24" ht="15" customHeight="1">
      <c r="A53" s="219"/>
      <c r="B53" s="225"/>
      <c r="C53" s="140">
        <v>1</v>
      </c>
      <c r="D53" s="141">
        <v>1</v>
      </c>
      <c r="E53" s="140">
        <v>0</v>
      </c>
      <c r="F53" s="140">
        <v>0</v>
      </c>
      <c r="G53" s="140">
        <v>0</v>
      </c>
      <c r="H53" s="140">
        <v>0</v>
      </c>
      <c r="I53" s="140">
        <v>0</v>
      </c>
      <c r="J53" s="142">
        <v>1</v>
      </c>
      <c r="K53" s="141">
        <v>0</v>
      </c>
      <c r="L53" s="140">
        <v>0</v>
      </c>
      <c r="M53" s="143">
        <v>1</v>
      </c>
      <c r="N53" s="58"/>
      <c r="O53" s="79"/>
      <c r="P53" s="66"/>
      <c r="Q53" s="66"/>
      <c r="R53" s="66"/>
      <c r="S53" s="66"/>
      <c r="T53" s="66"/>
      <c r="U53" s="66"/>
      <c r="V53" s="66"/>
      <c r="W53" s="66"/>
      <c r="X53" s="66"/>
    </row>
    <row r="54" spans="1:24" ht="15" customHeight="1">
      <c r="A54" s="221" t="s">
        <v>69</v>
      </c>
      <c r="B54" s="110" t="s">
        <v>59</v>
      </c>
      <c r="C54" s="148">
        <v>0</v>
      </c>
      <c r="D54" s="123">
        <v>0</v>
      </c>
      <c r="E54" s="148">
        <v>0</v>
      </c>
      <c r="F54" s="148">
        <v>0</v>
      </c>
      <c r="G54" s="148">
        <v>0</v>
      </c>
      <c r="H54" s="148">
        <v>0</v>
      </c>
      <c r="I54" s="148">
        <v>0</v>
      </c>
      <c r="J54" s="149">
        <v>0</v>
      </c>
      <c r="K54" s="123">
        <v>0</v>
      </c>
      <c r="L54" s="148">
        <v>0</v>
      </c>
      <c r="M54" s="150">
        <v>0</v>
      </c>
      <c r="N54" s="58"/>
      <c r="O54" s="79"/>
      <c r="P54" s="66"/>
      <c r="Q54" s="66"/>
      <c r="R54" s="66"/>
      <c r="S54" s="66"/>
      <c r="T54" s="66"/>
      <c r="U54" s="66"/>
      <c r="V54" s="66"/>
      <c r="W54" s="66"/>
      <c r="X54" s="66"/>
    </row>
    <row r="55" spans="1:24" ht="24.75" customHeight="1">
      <c r="A55" s="222"/>
      <c r="B55" s="127" t="s">
        <v>60</v>
      </c>
      <c r="C55" s="113">
        <v>0</v>
      </c>
      <c r="D55" s="112">
        <v>0</v>
      </c>
      <c r="E55" s="113">
        <v>0</v>
      </c>
      <c r="F55" s="113">
        <v>0</v>
      </c>
      <c r="G55" s="113">
        <v>0</v>
      </c>
      <c r="H55" s="113">
        <v>0</v>
      </c>
      <c r="I55" s="113">
        <v>0</v>
      </c>
      <c r="J55" s="128">
        <v>0</v>
      </c>
      <c r="K55" s="112">
        <v>0</v>
      </c>
      <c r="L55" s="113">
        <v>0</v>
      </c>
      <c r="M55" s="129">
        <v>0</v>
      </c>
      <c r="N55" s="58"/>
      <c r="O55" s="79"/>
      <c r="P55" s="66"/>
      <c r="Q55" s="66"/>
      <c r="R55" s="66"/>
      <c r="S55" s="66"/>
      <c r="T55" s="66"/>
      <c r="U55" s="66"/>
      <c r="V55" s="66"/>
      <c r="W55" s="66"/>
      <c r="X55" s="66"/>
    </row>
    <row r="56" spans="1:24" ht="15" customHeight="1">
      <c r="A56" s="222"/>
      <c r="B56" s="223" t="s">
        <v>61</v>
      </c>
      <c r="C56" s="101">
        <v>1</v>
      </c>
      <c r="D56" s="130">
        <v>0</v>
      </c>
      <c r="E56" s="101">
        <v>0</v>
      </c>
      <c r="F56" s="101">
        <v>3</v>
      </c>
      <c r="G56" s="101">
        <v>0</v>
      </c>
      <c r="H56" s="101">
        <v>1</v>
      </c>
      <c r="I56" s="101">
        <v>0</v>
      </c>
      <c r="J56" s="100">
        <v>4</v>
      </c>
      <c r="K56" s="130">
        <v>0</v>
      </c>
      <c r="L56" s="101">
        <v>0</v>
      </c>
      <c r="M56" s="131">
        <v>4</v>
      </c>
      <c r="N56" s="58"/>
      <c r="O56" s="79"/>
      <c r="P56" s="66"/>
      <c r="Q56" s="66"/>
      <c r="R56" s="66"/>
      <c r="S56" s="66"/>
      <c r="T56" s="66"/>
      <c r="U56" s="66"/>
      <c r="V56" s="66"/>
      <c r="W56" s="66"/>
      <c r="X56" s="66"/>
    </row>
    <row r="57" spans="1:24" ht="15" customHeight="1">
      <c r="A57" s="222"/>
      <c r="B57" s="223"/>
      <c r="C57" s="132">
        <v>1</v>
      </c>
      <c r="D57" s="133">
        <v>0</v>
      </c>
      <c r="E57" s="132">
        <v>0</v>
      </c>
      <c r="F57" s="132">
        <v>3</v>
      </c>
      <c r="G57" s="132">
        <v>0</v>
      </c>
      <c r="H57" s="132">
        <v>1</v>
      </c>
      <c r="I57" s="132">
        <v>0</v>
      </c>
      <c r="J57" s="134">
        <v>4</v>
      </c>
      <c r="K57" s="133">
        <v>0</v>
      </c>
      <c r="L57" s="132">
        <v>0</v>
      </c>
      <c r="M57" s="135">
        <v>4</v>
      </c>
      <c r="N57" s="58"/>
      <c r="O57" s="79"/>
      <c r="P57" s="66"/>
      <c r="Q57" s="66"/>
      <c r="R57" s="66"/>
      <c r="S57" s="66"/>
      <c r="T57" s="66"/>
      <c r="U57" s="66"/>
      <c r="V57" s="66"/>
      <c r="W57" s="66"/>
      <c r="X57" s="66"/>
    </row>
    <row r="58" spans="1:24" ht="15" customHeight="1">
      <c r="A58" s="222"/>
      <c r="B58" s="224" t="s">
        <v>62</v>
      </c>
      <c r="C58" s="136">
        <v>0</v>
      </c>
      <c r="D58" s="137">
        <v>0</v>
      </c>
      <c r="E58" s="136">
        <v>0</v>
      </c>
      <c r="F58" s="136">
        <v>0</v>
      </c>
      <c r="G58" s="136">
        <v>0</v>
      </c>
      <c r="H58" s="136">
        <v>0</v>
      </c>
      <c r="I58" s="136">
        <v>0</v>
      </c>
      <c r="J58" s="138">
        <v>0</v>
      </c>
      <c r="K58" s="137">
        <v>0</v>
      </c>
      <c r="L58" s="136">
        <v>0</v>
      </c>
      <c r="M58" s="139">
        <v>0</v>
      </c>
      <c r="N58" s="58"/>
      <c r="O58" s="79"/>
      <c r="P58" s="66"/>
      <c r="Q58" s="66"/>
      <c r="R58" s="66"/>
      <c r="S58" s="66"/>
      <c r="T58" s="66"/>
      <c r="U58" s="66"/>
      <c r="V58" s="66"/>
      <c r="W58" s="66"/>
      <c r="X58" s="66"/>
    </row>
    <row r="59" spans="1:24" ht="15" customHeight="1">
      <c r="A59" s="222"/>
      <c r="B59" s="225"/>
      <c r="C59" s="140">
        <v>0</v>
      </c>
      <c r="D59" s="141">
        <v>0</v>
      </c>
      <c r="E59" s="140">
        <v>0</v>
      </c>
      <c r="F59" s="140">
        <v>0</v>
      </c>
      <c r="G59" s="140">
        <v>0</v>
      </c>
      <c r="H59" s="140">
        <v>0</v>
      </c>
      <c r="I59" s="140">
        <v>0</v>
      </c>
      <c r="J59" s="142">
        <v>0</v>
      </c>
      <c r="K59" s="141">
        <v>0</v>
      </c>
      <c r="L59" s="140">
        <v>0</v>
      </c>
      <c r="M59" s="143">
        <v>0</v>
      </c>
      <c r="N59" s="58"/>
      <c r="O59" s="79"/>
      <c r="P59" s="66"/>
      <c r="Q59" s="66"/>
      <c r="R59" s="66"/>
      <c r="S59" s="66"/>
      <c r="T59" s="66"/>
      <c r="U59" s="66"/>
      <c r="V59" s="66"/>
      <c r="W59" s="66"/>
      <c r="X59" s="66"/>
    </row>
    <row r="60" spans="1:24" ht="15" customHeight="1">
      <c r="A60" s="222"/>
      <c r="B60" s="226" t="s">
        <v>63</v>
      </c>
      <c r="C60" s="144">
        <v>1</v>
      </c>
      <c r="D60" s="145">
        <v>0</v>
      </c>
      <c r="E60" s="144">
        <v>0</v>
      </c>
      <c r="F60" s="144">
        <v>3</v>
      </c>
      <c r="G60" s="144">
        <v>0</v>
      </c>
      <c r="H60" s="144">
        <v>1</v>
      </c>
      <c r="I60" s="144">
        <v>0</v>
      </c>
      <c r="J60" s="146">
        <v>4</v>
      </c>
      <c r="K60" s="145">
        <v>0</v>
      </c>
      <c r="L60" s="144">
        <v>0</v>
      </c>
      <c r="M60" s="147">
        <v>4</v>
      </c>
      <c r="N60" s="58"/>
      <c r="O60" s="79"/>
      <c r="P60" s="66"/>
      <c r="Q60" s="66"/>
      <c r="R60" s="66"/>
      <c r="S60" s="66"/>
      <c r="T60" s="66"/>
      <c r="U60" s="66"/>
      <c r="V60" s="66"/>
      <c r="W60" s="66"/>
      <c r="X60" s="66"/>
    </row>
    <row r="61" spans="1:24" ht="15" customHeight="1">
      <c r="A61" s="219"/>
      <c r="B61" s="225"/>
      <c r="C61" s="140">
        <v>1</v>
      </c>
      <c r="D61" s="141">
        <v>0</v>
      </c>
      <c r="E61" s="140">
        <v>0</v>
      </c>
      <c r="F61" s="140">
        <v>3</v>
      </c>
      <c r="G61" s="140">
        <v>0</v>
      </c>
      <c r="H61" s="140">
        <v>1</v>
      </c>
      <c r="I61" s="140">
        <v>0</v>
      </c>
      <c r="J61" s="142">
        <v>4</v>
      </c>
      <c r="K61" s="141">
        <v>0</v>
      </c>
      <c r="L61" s="140">
        <v>0</v>
      </c>
      <c r="M61" s="143">
        <v>4</v>
      </c>
      <c r="N61" s="58"/>
      <c r="O61" s="79"/>
      <c r="P61" s="66"/>
      <c r="Q61" s="66"/>
      <c r="R61" s="66"/>
      <c r="S61" s="66"/>
      <c r="T61" s="66"/>
      <c r="U61" s="66"/>
      <c r="V61" s="66"/>
      <c r="W61" s="66"/>
      <c r="X61" s="66"/>
    </row>
    <row r="62" spans="1:24" ht="15" customHeight="1">
      <c r="A62" s="217" t="s">
        <v>70</v>
      </c>
      <c r="B62" s="96" t="s">
        <v>59</v>
      </c>
      <c r="C62" s="122">
        <v>149</v>
      </c>
      <c r="D62" s="125">
        <v>31</v>
      </c>
      <c r="E62" s="122">
        <v>16</v>
      </c>
      <c r="F62" s="122">
        <v>86</v>
      </c>
      <c r="G62" s="122">
        <v>1</v>
      </c>
      <c r="H62" s="122">
        <v>2</v>
      </c>
      <c r="I62" s="122">
        <v>0</v>
      </c>
      <c r="J62" s="124">
        <v>136</v>
      </c>
      <c r="K62" s="125">
        <v>0</v>
      </c>
      <c r="L62" s="122">
        <v>4</v>
      </c>
      <c r="M62" s="126">
        <v>140</v>
      </c>
      <c r="N62" s="58"/>
      <c r="O62" s="79"/>
      <c r="P62" s="66"/>
      <c r="Q62" s="66"/>
      <c r="R62" s="66"/>
      <c r="S62" s="66"/>
      <c r="T62" s="66"/>
      <c r="U62" s="66"/>
      <c r="V62" s="66"/>
      <c r="W62" s="66"/>
      <c r="X62" s="66"/>
    </row>
    <row r="63" spans="1:24" ht="23.25" customHeight="1">
      <c r="A63" s="222"/>
      <c r="B63" s="127" t="s">
        <v>60</v>
      </c>
      <c r="C63" s="113">
        <v>2</v>
      </c>
      <c r="D63" s="112">
        <v>0</v>
      </c>
      <c r="E63" s="113">
        <v>0</v>
      </c>
      <c r="F63" s="113">
        <v>4</v>
      </c>
      <c r="G63" s="113">
        <v>0</v>
      </c>
      <c r="H63" s="113">
        <v>0</v>
      </c>
      <c r="I63" s="113">
        <v>0</v>
      </c>
      <c r="J63" s="128">
        <v>4</v>
      </c>
      <c r="K63" s="112">
        <v>0</v>
      </c>
      <c r="L63" s="113">
        <v>0</v>
      </c>
      <c r="M63" s="129">
        <v>4</v>
      </c>
      <c r="N63" s="58"/>
      <c r="O63" s="79"/>
      <c r="P63" s="66"/>
      <c r="Q63" s="66"/>
      <c r="R63" s="66"/>
      <c r="S63" s="66"/>
      <c r="T63" s="66"/>
      <c r="U63" s="66"/>
      <c r="V63" s="66"/>
      <c r="W63" s="66"/>
      <c r="X63" s="66"/>
    </row>
    <row r="64" spans="1:24" ht="15" customHeight="1">
      <c r="A64" s="222"/>
      <c r="B64" s="223" t="s">
        <v>61</v>
      </c>
      <c r="C64" s="101">
        <v>0</v>
      </c>
      <c r="D64" s="130">
        <v>0</v>
      </c>
      <c r="E64" s="101">
        <v>0</v>
      </c>
      <c r="F64" s="101">
        <v>0</v>
      </c>
      <c r="G64" s="101">
        <v>0</v>
      </c>
      <c r="H64" s="101">
        <v>0</v>
      </c>
      <c r="I64" s="101">
        <v>0</v>
      </c>
      <c r="J64" s="100">
        <v>0</v>
      </c>
      <c r="K64" s="130">
        <v>0</v>
      </c>
      <c r="L64" s="101">
        <v>0</v>
      </c>
      <c r="M64" s="131">
        <v>0</v>
      </c>
      <c r="N64" s="58"/>
      <c r="O64" s="79"/>
      <c r="P64" s="66"/>
      <c r="Q64" s="66"/>
      <c r="R64" s="66"/>
      <c r="S64" s="66"/>
      <c r="T64" s="66"/>
      <c r="U64" s="66"/>
      <c r="V64" s="66"/>
      <c r="W64" s="66"/>
      <c r="X64" s="66"/>
    </row>
    <row r="65" spans="1:24" ht="15" customHeight="1">
      <c r="A65" s="222"/>
      <c r="B65" s="223"/>
      <c r="C65" s="132">
        <v>0</v>
      </c>
      <c r="D65" s="133">
        <v>0</v>
      </c>
      <c r="E65" s="132">
        <v>0</v>
      </c>
      <c r="F65" s="132">
        <v>0</v>
      </c>
      <c r="G65" s="132">
        <v>0</v>
      </c>
      <c r="H65" s="132">
        <v>0</v>
      </c>
      <c r="I65" s="132">
        <v>0</v>
      </c>
      <c r="J65" s="134">
        <v>0</v>
      </c>
      <c r="K65" s="133">
        <v>0</v>
      </c>
      <c r="L65" s="132">
        <v>0</v>
      </c>
      <c r="M65" s="135">
        <v>0</v>
      </c>
      <c r="N65" s="58"/>
      <c r="O65" s="79"/>
      <c r="P65" s="66"/>
      <c r="Q65" s="66"/>
      <c r="R65" s="66"/>
      <c r="S65" s="66"/>
      <c r="T65" s="66"/>
      <c r="U65" s="66"/>
      <c r="V65" s="66"/>
      <c r="W65" s="66"/>
      <c r="X65" s="66"/>
    </row>
    <row r="66" spans="1:24" ht="15" customHeight="1">
      <c r="A66" s="222"/>
      <c r="B66" s="224" t="s">
        <v>62</v>
      </c>
      <c r="C66" s="136">
        <v>0</v>
      </c>
      <c r="D66" s="137">
        <v>0</v>
      </c>
      <c r="E66" s="136">
        <v>0</v>
      </c>
      <c r="F66" s="136">
        <v>0</v>
      </c>
      <c r="G66" s="136">
        <v>0</v>
      </c>
      <c r="H66" s="136">
        <v>0</v>
      </c>
      <c r="I66" s="136">
        <v>0</v>
      </c>
      <c r="J66" s="138">
        <v>0</v>
      </c>
      <c r="K66" s="137">
        <v>0</v>
      </c>
      <c r="L66" s="136">
        <v>0</v>
      </c>
      <c r="M66" s="139">
        <v>0</v>
      </c>
      <c r="N66" s="58"/>
      <c r="O66" s="79"/>
      <c r="P66" s="66"/>
      <c r="Q66" s="66"/>
      <c r="R66" s="66"/>
      <c r="S66" s="66"/>
      <c r="T66" s="66"/>
      <c r="U66" s="66"/>
      <c r="V66" s="66"/>
      <c r="W66" s="66"/>
      <c r="X66" s="66"/>
    </row>
    <row r="67" spans="1:24" ht="15" customHeight="1">
      <c r="A67" s="222"/>
      <c r="B67" s="225"/>
      <c r="C67" s="140">
        <v>0</v>
      </c>
      <c r="D67" s="141">
        <v>0</v>
      </c>
      <c r="E67" s="140">
        <v>0</v>
      </c>
      <c r="F67" s="140">
        <v>0</v>
      </c>
      <c r="G67" s="140">
        <v>0</v>
      </c>
      <c r="H67" s="140">
        <v>0</v>
      </c>
      <c r="I67" s="140">
        <v>0</v>
      </c>
      <c r="J67" s="142">
        <v>0</v>
      </c>
      <c r="K67" s="141">
        <v>0</v>
      </c>
      <c r="L67" s="140">
        <v>0</v>
      </c>
      <c r="M67" s="143">
        <v>0</v>
      </c>
      <c r="N67" s="58"/>
      <c r="O67" s="79"/>
      <c r="P67" s="66"/>
      <c r="Q67" s="66"/>
      <c r="R67" s="66"/>
      <c r="S67" s="66"/>
      <c r="T67" s="66"/>
      <c r="U67" s="66"/>
      <c r="V67" s="66"/>
      <c r="W67" s="66"/>
      <c r="X67" s="66"/>
    </row>
    <row r="68" spans="1:24" ht="15" customHeight="1">
      <c r="A68" s="222"/>
      <c r="B68" s="226" t="s">
        <v>63</v>
      </c>
      <c r="C68" s="144">
        <v>151</v>
      </c>
      <c r="D68" s="145">
        <v>31</v>
      </c>
      <c r="E68" s="144">
        <v>16</v>
      </c>
      <c r="F68" s="144">
        <v>90</v>
      </c>
      <c r="G68" s="144">
        <v>1</v>
      </c>
      <c r="H68" s="144">
        <v>2</v>
      </c>
      <c r="I68" s="144">
        <v>0</v>
      </c>
      <c r="J68" s="146">
        <v>140</v>
      </c>
      <c r="K68" s="145">
        <v>0</v>
      </c>
      <c r="L68" s="144">
        <v>4</v>
      </c>
      <c r="M68" s="147">
        <v>144</v>
      </c>
      <c r="N68" s="58"/>
      <c r="O68" s="79"/>
      <c r="P68" s="66"/>
      <c r="Q68" s="66"/>
      <c r="R68" s="66"/>
      <c r="S68" s="66"/>
      <c r="T68" s="66"/>
      <c r="U68" s="66"/>
      <c r="V68" s="66"/>
      <c r="W68" s="66"/>
      <c r="X68" s="66"/>
    </row>
    <row r="69" spans="1:24" s="57" customFormat="1" ht="15" customHeight="1" thickBot="1">
      <c r="A69" s="227"/>
      <c r="B69" s="228"/>
      <c r="C69" s="151">
        <v>151</v>
      </c>
      <c r="D69" s="152">
        <v>31</v>
      </c>
      <c r="E69" s="151">
        <v>16</v>
      </c>
      <c r="F69" s="151">
        <v>90</v>
      </c>
      <c r="G69" s="151">
        <v>1</v>
      </c>
      <c r="H69" s="151">
        <v>2</v>
      </c>
      <c r="I69" s="151">
        <v>0</v>
      </c>
      <c r="J69" s="153">
        <v>140</v>
      </c>
      <c r="K69" s="152">
        <v>0</v>
      </c>
      <c r="L69" s="155">
        <v>4</v>
      </c>
      <c r="M69" s="154">
        <v>144</v>
      </c>
      <c r="N69" s="58"/>
      <c r="O69" s="79"/>
      <c r="P69" s="67"/>
      <c r="Q69" s="67"/>
      <c r="R69" s="67"/>
      <c r="S69" s="67"/>
      <c r="T69" s="67"/>
      <c r="U69" s="67"/>
      <c r="V69" s="67"/>
      <c r="W69" s="67"/>
      <c r="X69" s="67"/>
    </row>
    <row r="70" spans="1:24">
      <c r="A70" t="s">
        <v>42</v>
      </c>
    </row>
    <row r="72" spans="1:24">
      <c r="C72" s="58"/>
      <c r="D72" s="58"/>
      <c r="E72" s="58"/>
      <c r="F72" s="58"/>
      <c r="G72" s="58"/>
      <c r="H72" s="58"/>
      <c r="I72" s="58"/>
      <c r="J72" s="58"/>
      <c r="K72" s="58"/>
      <c r="L72" s="58"/>
    </row>
    <row r="73" spans="1:24">
      <c r="C73" s="58"/>
      <c r="D73" s="58"/>
      <c r="E73" s="58"/>
      <c r="F73" s="58"/>
      <c r="G73" s="58"/>
      <c r="H73" s="58"/>
      <c r="I73" s="58"/>
      <c r="J73" s="58"/>
      <c r="K73" s="58"/>
      <c r="L73" s="58"/>
    </row>
    <row r="74" spans="1:24">
      <c r="C74" s="58"/>
      <c r="D74" s="58"/>
      <c r="E74" s="58"/>
      <c r="F74" s="58"/>
      <c r="G74" s="58"/>
      <c r="H74" s="58"/>
      <c r="I74" s="58"/>
      <c r="J74" s="58"/>
      <c r="K74" s="58"/>
      <c r="L74" s="58"/>
    </row>
    <row r="75" spans="1:24">
      <c r="C75" s="58"/>
      <c r="D75" s="58"/>
      <c r="E75" s="58"/>
      <c r="F75" s="58"/>
      <c r="G75" s="58"/>
      <c r="H75" s="58"/>
      <c r="I75" s="58"/>
      <c r="J75" s="58"/>
      <c r="K75" s="58"/>
      <c r="L75" s="58"/>
    </row>
    <row r="76" spans="1:24">
      <c r="C76" s="58"/>
      <c r="D76" s="58"/>
      <c r="E76" s="58"/>
      <c r="F76" s="58"/>
      <c r="G76" s="58"/>
      <c r="H76" s="58"/>
      <c r="I76" s="58"/>
      <c r="J76" s="58"/>
      <c r="K76" s="58"/>
      <c r="L76" s="58"/>
    </row>
    <row r="77" spans="1:24">
      <c r="C77" s="58"/>
      <c r="D77" s="58"/>
      <c r="E77" s="58"/>
      <c r="F77" s="58"/>
      <c r="G77" s="58"/>
      <c r="H77" s="58"/>
      <c r="I77" s="58"/>
      <c r="J77" s="58"/>
      <c r="K77" s="58"/>
      <c r="L77" s="58"/>
    </row>
    <row r="78" spans="1:24">
      <c r="C78" s="58"/>
      <c r="D78" s="58"/>
      <c r="E78" s="58"/>
      <c r="F78" s="58"/>
      <c r="G78" s="58"/>
      <c r="H78" s="58"/>
      <c r="I78" s="58"/>
      <c r="J78" s="58"/>
      <c r="K78" s="58"/>
      <c r="L78" s="58"/>
    </row>
    <row r="79" spans="1:24">
      <c r="C79" s="58"/>
      <c r="D79" s="58"/>
      <c r="E79" s="58"/>
      <c r="F79" s="58"/>
      <c r="G79" s="58"/>
      <c r="H79" s="58"/>
      <c r="I79" s="58"/>
      <c r="J79" s="58"/>
      <c r="K79" s="58"/>
      <c r="L79" s="58"/>
    </row>
    <row r="80" spans="1:24">
      <c r="C80" s="58"/>
      <c r="D80" s="58"/>
      <c r="E80" s="58"/>
      <c r="F80" s="58"/>
      <c r="G80" s="58"/>
      <c r="H80" s="58"/>
      <c r="I80" s="58"/>
      <c r="J80" s="58"/>
      <c r="K80" s="58"/>
      <c r="L80" s="58"/>
    </row>
    <row r="81" spans="3:12">
      <c r="C81" s="58"/>
      <c r="D81" s="58"/>
      <c r="E81" s="58"/>
      <c r="F81" s="58"/>
      <c r="G81" s="58"/>
      <c r="H81" s="58"/>
      <c r="I81" s="58"/>
      <c r="J81" s="58"/>
      <c r="K81" s="58"/>
      <c r="L81" s="58"/>
    </row>
    <row r="82" spans="3:12">
      <c r="C82" s="58"/>
      <c r="D82" s="58"/>
      <c r="E82" s="58"/>
      <c r="F82" s="58"/>
      <c r="G82" s="58"/>
      <c r="H82" s="58"/>
      <c r="I82" s="58"/>
      <c r="J82" s="58"/>
      <c r="K82" s="58"/>
      <c r="L82" s="58"/>
    </row>
    <row r="83" spans="3:12">
      <c r="C83" s="58"/>
      <c r="D83" s="58"/>
      <c r="E83" s="58"/>
      <c r="F83" s="58"/>
      <c r="G83" s="58"/>
      <c r="H83" s="58"/>
      <c r="I83" s="58"/>
      <c r="J83" s="58"/>
      <c r="K83" s="58"/>
      <c r="L83" s="58"/>
    </row>
    <row r="84" spans="3:12">
      <c r="C84" s="58"/>
      <c r="D84" s="58"/>
      <c r="E84" s="58"/>
      <c r="F84" s="58"/>
      <c r="G84" s="58"/>
      <c r="H84" s="58"/>
      <c r="I84" s="58"/>
      <c r="J84" s="58"/>
      <c r="K84" s="58"/>
      <c r="L84" s="58"/>
    </row>
    <row r="85" spans="3:12">
      <c r="C85" s="58"/>
      <c r="D85" s="58"/>
      <c r="E85" s="58"/>
      <c r="F85" s="58"/>
      <c r="G85" s="58"/>
      <c r="H85" s="58"/>
      <c r="I85" s="58"/>
      <c r="J85" s="58"/>
      <c r="K85" s="58"/>
      <c r="L85" s="58"/>
    </row>
    <row r="86" spans="3:12">
      <c r="C86" s="58"/>
      <c r="D86" s="58"/>
      <c r="E86" s="58"/>
      <c r="F86" s="58"/>
      <c r="G86" s="58"/>
      <c r="H86" s="58"/>
      <c r="I86" s="58"/>
      <c r="J86" s="58"/>
      <c r="K86" s="58"/>
      <c r="L86" s="58"/>
    </row>
    <row r="87" spans="3:12">
      <c r="C87" s="58"/>
      <c r="D87" s="58"/>
      <c r="E87" s="58"/>
      <c r="F87" s="58"/>
      <c r="G87" s="58"/>
      <c r="H87" s="58"/>
      <c r="I87" s="58"/>
      <c r="J87" s="58"/>
      <c r="K87" s="58"/>
      <c r="L87" s="58"/>
    </row>
    <row r="88" spans="3:12">
      <c r="C88" s="58"/>
      <c r="D88" s="58"/>
      <c r="E88" s="58"/>
      <c r="F88" s="58"/>
      <c r="G88" s="58"/>
      <c r="H88" s="58"/>
      <c r="I88" s="58"/>
      <c r="J88" s="58"/>
      <c r="K88" s="58"/>
      <c r="L88" s="58"/>
    </row>
    <row r="89" spans="3:12">
      <c r="C89" s="58"/>
      <c r="D89" s="58"/>
      <c r="E89" s="58"/>
      <c r="F89" s="58"/>
      <c r="G89" s="58"/>
      <c r="H89" s="58"/>
      <c r="I89" s="58"/>
      <c r="J89" s="58"/>
      <c r="K89" s="58"/>
      <c r="L89" s="58"/>
    </row>
    <row r="90" spans="3:12">
      <c r="C90" s="58"/>
      <c r="D90" s="58"/>
      <c r="E90" s="58"/>
      <c r="F90" s="58"/>
      <c r="G90" s="58"/>
      <c r="H90" s="58"/>
      <c r="I90" s="58"/>
      <c r="J90" s="58"/>
      <c r="K90" s="58"/>
      <c r="L90" s="58"/>
    </row>
    <row r="91" spans="3:12">
      <c r="C91" s="58"/>
      <c r="D91" s="58"/>
      <c r="E91" s="58"/>
      <c r="F91" s="58"/>
      <c r="G91" s="58"/>
      <c r="H91" s="58"/>
      <c r="I91" s="58"/>
      <c r="J91" s="58"/>
      <c r="K91" s="58"/>
      <c r="L91" s="58"/>
    </row>
    <row r="92" spans="3:12">
      <c r="C92" s="58"/>
      <c r="D92" s="58"/>
      <c r="E92" s="58"/>
      <c r="F92" s="58"/>
      <c r="G92" s="58"/>
      <c r="H92" s="58"/>
      <c r="I92" s="58"/>
      <c r="J92" s="58"/>
      <c r="K92" s="58"/>
      <c r="L92" s="58"/>
    </row>
    <row r="93" spans="3:12">
      <c r="C93" s="58"/>
      <c r="D93" s="58"/>
      <c r="E93" s="58"/>
      <c r="F93" s="58"/>
      <c r="G93" s="58"/>
      <c r="H93" s="58"/>
      <c r="I93" s="58"/>
      <c r="J93" s="58"/>
      <c r="K93" s="58"/>
      <c r="L93" s="58"/>
    </row>
    <row r="94" spans="3:12">
      <c r="C94" s="58"/>
      <c r="D94" s="58"/>
      <c r="E94" s="58"/>
      <c r="F94" s="58"/>
      <c r="G94" s="58"/>
      <c r="H94" s="58"/>
      <c r="I94" s="58"/>
      <c r="J94" s="58"/>
      <c r="K94" s="58"/>
      <c r="L94" s="58"/>
    </row>
    <row r="95" spans="3:12">
      <c r="C95" s="58"/>
      <c r="D95" s="58"/>
      <c r="E95" s="58"/>
      <c r="F95" s="58"/>
      <c r="G95" s="58"/>
      <c r="H95" s="58"/>
      <c r="I95" s="58"/>
      <c r="J95" s="58"/>
      <c r="K95" s="58"/>
      <c r="L95" s="58"/>
    </row>
    <row r="96" spans="3:12">
      <c r="C96" s="58"/>
      <c r="D96" s="58"/>
      <c r="E96" s="58"/>
      <c r="F96" s="58"/>
      <c r="G96" s="58"/>
      <c r="H96" s="58"/>
      <c r="I96" s="58"/>
      <c r="J96" s="58"/>
      <c r="K96" s="58"/>
      <c r="L96" s="58"/>
    </row>
    <row r="97" spans="3:12">
      <c r="C97" s="58"/>
      <c r="D97" s="58"/>
      <c r="E97" s="58"/>
      <c r="F97" s="58"/>
      <c r="G97" s="58"/>
      <c r="H97" s="58"/>
      <c r="I97" s="58"/>
      <c r="J97" s="58"/>
      <c r="K97" s="58"/>
      <c r="L97" s="58"/>
    </row>
    <row r="98" spans="3:12">
      <c r="C98" s="58"/>
      <c r="D98" s="58"/>
      <c r="E98" s="58"/>
      <c r="F98" s="58"/>
      <c r="G98" s="58"/>
      <c r="H98" s="58"/>
      <c r="I98" s="58"/>
      <c r="J98" s="58"/>
      <c r="K98" s="58"/>
      <c r="L98" s="58"/>
    </row>
    <row r="99" spans="3:12">
      <c r="C99" s="58"/>
      <c r="D99" s="58"/>
      <c r="E99" s="58"/>
      <c r="F99" s="58"/>
      <c r="G99" s="58"/>
      <c r="H99" s="58"/>
      <c r="I99" s="58"/>
      <c r="J99" s="58"/>
      <c r="K99" s="58"/>
      <c r="L99" s="58"/>
    </row>
    <row r="100" spans="3:12">
      <c r="C100" s="58"/>
      <c r="D100" s="58"/>
      <c r="E100" s="58"/>
      <c r="F100" s="58"/>
      <c r="G100" s="58"/>
      <c r="H100" s="58"/>
      <c r="I100" s="58"/>
      <c r="J100" s="58"/>
      <c r="K100" s="58"/>
      <c r="L100" s="58"/>
    </row>
    <row r="101" spans="3:12">
      <c r="C101" s="58"/>
      <c r="D101" s="58"/>
      <c r="E101" s="58"/>
      <c r="F101" s="58"/>
      <c r="G101" s="58"/>
      <c r="H101" s="58"/>
      <c r="I101" s="58"/>
      <c r="J101" s="58"/>
      <c r="K101" s="58"/>
      <c r="L101" s="58"/>
    </row>
    <row r="102" spans="3:12">
      <c r="C102" s="58"/>
      <c r="D102" s="58"/>
      <c r="E102" s="58"/>
      <c r="F102" s="58"/>
      <c r="G102" s="58"/>
      <c r="H102" s="58"/>
      <c r="I102" s="58"/>
      <c r="J102" s="58"/>
      <c r="K102" s="58"/>
      <c r="L102" s="58"/>
    </row>
    <row r="103" spans="3:12">
      <c r="C103" s="58"/>
      <c r="D103" s="58"/>
      <c r="E103" s="58"/>
      <c r="F103" s="58"/>
      <c r="G103" s="58"/>
      <c r="H103" s="58"/>
      <c r="I103" s="58"/>
      <c r="J103" s="58"/>
      <c r="K103" s="58"/>
      <c r="L103" s="58"/>
    </row>
    <row r="104" spans="3:12">
      <c r="C104" s="58"/>
      <c r="D104" s="58"/>
      <c r="E104" s="58"/>
      <c r="F104" s="58"/>
      <c r="G104" s="58"/>
      <c r="H104" s="58"/>
      <c r="I104" s="58"/>
      <c r="J104" s="58"/>
      <c r="K104" s="58"/>
      <c r="L104" s="58"/>
    </row>
    <row r="105" spans="3:12">
      <c r="C105" s="58"/>
      <c r="D105" s="58"/>
      <c r="E105" s="58"/>
      <c r="F105" s="58"/>
      <c r="G105" s="58"/>
      <c r="H105" s="58"/>
      <c r="I105" s="58"/>
      <c r="J105" s="58"/>
      <c r="K105" s="58"/>
      <c r="L105" s="58"/>
    </row>
    <row r="106" spans="3:12">
      <c r="C106" s="58"/>
      <c r="D106" s="58"/>
      <c r="E106" s="58"/>
      <c r="F106" s="58"/>
      <c r="G106" s="58"/>
      <c r="H106" s="58"/>
      <c r="I106" s="58"/>
      <c r="J106" s="58"/>
      <c r="K106" s="58"/>
      <c r="L106" s="58"/>
    </row>
    <row r="107" spans="3:12">
      <c r="C107" s="58"/>
      <c r="D107" s="58"/>
      <c r="E107" s="58"/>
      <c r="F107" s="58"/>
      <c r="G107" s="58"/>
      <c r="H107" s="58"/>
      <c r="I107" s="58"/>
      <c r="J107" s="58"/>
      <c r="K107" s="58"/>
      <c r="L107" s="58"/>
    </row>
    <row r="108" spans="3:12">
      <c r="C108" s="58"/>
      <c r="D108" s="58"/>
      <c r="E108" s="58"/>
      <c r="F108" s="58"/>
      <c r="G108" s="58"/>
      <c r="H108" s="58"/>
      <c r="I108" s="58"/>
      <c r="J108" s="58"/>
      <c r="K108" s="58"/>
      <c r="L108" s="58"/>
    </row>
    <row r="109" spans="3:12">
      <c r="C109" s="58"/>
      <c r="D109" s="58"/>
      <c r="E109" s="58"/>
      <c r="F109" s="58"/>
      <c r="G109" s="58"/>
      <c r="H109" s="58"/>
      <c r="I109" s="58"/>
      <c r="J109" s="58"/>
      <c r="K109" s="58"/>
      <c r="L109" s="58"/>
    </row>
    <row r="110" spans="3:12">
      <c r="C110" s="58"/>
      <c r="D110" s="58"/>
      <c r="E110" s="58"/>
      <c r="F110" s="58"/>
      <c r="G110" s="58"/>
      <c r="H110" s="58"/>
      <c r="I110" s="58"/>
      <c r="J110" s="58"/>
      <c r="K110" s="58"/>
      <c r="L110" s="58"/>
    </row>
    <row r="111" spans="3:12">
      <c r="C111" s="58"/>
      <c r="D111" s="58"/>
      <c r="E111" s="58"/>
      <c r="F111" s="58"/>
      <c r="G111" s="58"/>
      <c r="H111" s="58"/>
      <c r="I111" s="58"/>
      <c r="J111" s="58"/>
      <c r="K111" s="58"/>
      <c r="L111" s="58"/>
    </row>
    <row r="112" spans="3:12">
      <c r="C112" s="58"/>
      <c r="D112" s="58"/>
      <c r="E112" s="58"/>
      <c r="F112" s="58"/>
      <c r="G112" s="58"/>
      <c r="H112" s="58"/>
      <c r="I112" s="58"/>
      <c r="J112" s="58"/>
      <c r="K112" s="58"/>
      <c r="L112" s="58"/>
    </row>
    <row r="113" spans="3:12">
      <c r="C113" s="58"/>
      <c r="D113" s="58"/>
      <c r="E113" s="58"/>
      <c r="F113" s="58"/>
      <c r="G113" s="58"/>
      <c r="H113" s="58"/>
      <c r="I113" s="58"/>
      <c r="J113" s="58"/>
      <c r="K113" s="58"/>
      <c r="L113" s="58"/>
    </row>
    <row r="114" spans="3:12">
      <c r="C114" s="58"/>
      <c r="D114" s="58"/>
      <c r="E114" s="58"/>
      <c r="F114" s="58"/>
      <c r="G114" s="58"/>
      <c r="H114" s="58"/>
      <c r="I114" s="58"/>
      <c r="J114" s="58"/>
      <c r="K114" s="58"/>
      <c r="L114" s="58"/>
    </row>
    <row r="115" spans="3:12">
      <c r="C115" s="58"/>
      <c r="D115" s="58"/>
      <c r="E115" s="58"/>
      <c r="F115" s="58"/>
      <c r="G115" s="58"/>
      <c r="H115" s="58"/>
      <c r="I115" s="58"/>
      <c r="J115" s="58"/>
      <c r="K115" s="58"/>
      <c r="L115" s="58"/>
    </row>
    <row r="116" spans="3:12">
      <c r="C116" s="58"/>
      <c r="D116" s="58"/>
      <c r="E116" s="58"/>
      <c r="F116" s="58"/>
      <c r="G116" s="58"/>
      <c r="H116" s="58"/>
      <c r="I116" s="58"/>
      <c r="J116" s="58"/>
      <c r="K116" s="58"/>
      <c r="L116" s="58"/>
    </row>
    <row r="117" spans="3:12">
      <c r="C117" s="58"/>
      <c r="D117" s="58"/>
      <c r="E117" s="58"/>
      <c r="F117" s="58"/>
      <c r="G117" s="58"/>
      <c r="H117" s="58"/>
      <c r="I117" s="68"/>
      <c r="J117" s="58"/>
      <c r="K117" s="58"/>
      <c r="L117" s="58"/>
    </row>
    <row r="118" spans="3:12">
      <c r="C118" s="58"/>
      <c r="D118" s="58"/>
      <c r="E118" s="58"/>
      <c r="F118" s="58"/>
      <c r="G118" s="58"/>
      <c r="H118" s="58"/>
      <c r="I118" s="58"/>
      <c r="J118" s="58"/>
      <c r="K118" s="58"/>
      <c r="L118" s="58"/>
    </row>
    <row r="119" spans="3:12">
      <c r="C119" s="58"/>
      <c r="D119" s="58"/>
      <c r="E119" s="58"/>
      <c r="F119" s="58"/>
      <c r="G119" s="58"/>
      <c r="H119" s="58"/>
      <c r="I119" s="58"/>
      <c r="J119" s="58"/>
      <c r="K119" s="58"/>
      <c r="L119" s="58"/>
    </row>
    <row r="120" spans="3:12">
      <c r="C120" s="58"/>
      <c r="D120" s="58"/>
      <c r="E120" s="58"/>
      <c r="F120" s="58"/>
      <c r="G120" s="58"/>
      <c r="H120" s="58"/>
      <c r="I120" s="58"/>
      <c r="J120" s="58"/>
      <c r="K120" s="58"/>
      <c r="L120" s="58"/>
    </row>
    <row r="121" spans="3:12">
      <c r="C121" s="58"/>
      <c r="D121" s="58"/>
      <c r="E121" s="58"/>
      <c r="F121" s="58"/>
      <c r="G121" s="58"/>
      <c r="H121" s="58"/>
      <c r="I121" s="58"/>
      <c r="J121" s="58"/>
      <c r="K121" s="58"/>
      <c r="L121" s="58"/>
    </row>
    <row r="122" spans="3:12">
      <c r="C122" s="58"/>
      <c r="D122" s="58"/>
      <c r="E122" s="58"/>
      <c r="F122" s="58"/>
      <c r="G122" s="58"/>
      <c r="H122" s="58"/>
      <c r="I122" s="58"/>
      <c r="J122" s="58"/>
      <c r="K122" s="58"/>
      <c r="L122" s="58"/>
    </row>
    <row r="123" spans="3:12">
      <c r="C123" s="58"/>
      <c r="D123" s="58"/>
      <c r="E123" s="58"/>
      <c r="F123" s="58"/>
      <c r="G123" s="58"/>
      <c r="H123" s="58"/>
      <c r="I123" s="58"/>
      <c r="J123" s="58"/>
      <c r="K123" s="58"/>
      <c r="L123" s="58"/>
    </row>
    <row r="124" spans="3:12">
      <c r="C124" s="58"/>
      <c r="D124" s="58"/>
      <c r="E124" s="58"/>
      <c r="F124" s="58"/>
      <c r="G124" s="58"/>
      <c r="H124" s="58"/>
      <c r="I124" s="58"/>
      <c r="J124" s="58"/>
      <c r="K124" s="58"/>
      <c r="L124" s="58"/>
    </row>
    <row r="125" spans="3:12">
      <c r="C125" s="58"/>
      <c r="D125" s="58"/>
      <c r="E125" s="58"/>
      <c r="F125" s="58"/>
      <c r="G125" s="58"/>
      <c r="H125" s="58"/>
      <c r="I125" s="58"/>
      <c r="J125" s="58"/>
      <c r="K125" s="58"/>
      <c r="L125" s="58"/>
    </row>
    <row r="126" spans="3:12">
      <c r="C126" s="58"/>
      <c r="D126" s="58"/>
      <c r="E126" s="58"/>
      <c r="F126" s="58"/>
      <c r="G126" s="58"/>
      <c r="H126" s="58"/>
      <c r="I126" s="58"/>
      <c r="J126" s="58"/>
      <c r="K126" s="58"/>
      <c r="L126" s="58"/>
    </row>
    <row r="127" spans="3:12">
      <c r="C127" s="58"/>
      <c r="D127" s="58"/>
      <c r="E127" s="58"/>
      <c r="F127" s="58"/>
      <c r="G127" s="58"/>
      <c r="H127" s="58"/>
      <c r="I127" s="58"/>
      <c r="J127" s="58"/>
      <c r="K127" s="58"/>
      <c r="L127" s="58"/>
    </row>
    <row r="128" spans="3:12">
      <c r="C128" s="58"/>
      <c r="D128" s="58"/>
      <c r="E128" s="58"/>
      <c r="F128" s="58"/>
      <c r="G128" s="58"/>
      <c r="H128" s="58"/>
      <c r="I128" s="58"/>
      <c r="J128" s="58"/>
      <c r="K128" s="58"/>
      <c r="L128" s="58"/>
    </row>
    <row r="129" spans="3:12">
      <c r="C129" s="58"/>
      <c r="D129" s="58"/>
      <c r="E129" s="58"/>
      <c r="F129" s="58"/>
      <c r="G129" s="58"/>
      <c r="H129" s="58"/>
      <c r="I129" s="58"/>
      <c r="J129" s="58"/>
      <c r="K129" s="58"/>
      <c r="L129" s="58"/>
    </row>
    <row r="130" spans="3:12">
      <c r="C130" s="58"/>
      <c r="D130" s="58"/>
      <c r="E130" s="58"/>
      <c r="F130" s="58"/>
      <c r="G130" s="58"/>
      <c r="H130" s="58"/>
      <c r="I130" s="58"/>
      <c r="J130" s="58"/>
      <c r="K130" s="58"/>
      <c r="L130" s="58"/>
    </row>
    <row r="131" spans="3:12">
      <c r="C131" s="58"/>
      <c r="D131" s="58"/>
      <c r="E131" s="58"/>
      <c r="F131" s="58"/>
      <c r="G131" s="58"/>
      <c r="H131" s="58"/>
      <c r="I131" s="58"/>
      <c r="J131" s="58"/>
      <c r="K131" s="58"/>
      <c r="L131" s="58"/>
    </row>
    <row r="132" spans="3:12">
      <c r="C132" s="58"/>
      <c r="D132" s="58"/>
      <c r="E132" s="58"/>
      <c r="F132" s="58"/>
      <c r="G132" s="58"/>
      <c r="H132" s="58"/>
      <c r="I132" s="58"/>
      <c r="J132" s="58"/>
      <c r="K132" s="58"/>
      <c r="L132" s="58"/>
    </row>
    <row r="133" spans="3:12">
      <c r="C133" s="58"/>
      <c r="D133" s="58"/>
      <c r="E133" s="58"/>
      <c r="F133" s="58"/>
      <c r="G133" s="58"/>
      <c r="H133" s="58"/>
      <c r="I133" s="58"/>
      <c r="J133" s="58"/>
      <c r="K133" s="58"/>
      <c r="L133" s="58"/>
    </row>
    <row r="134" spans="3:12">
      <c r="C134" s="58"/>
      <c r="D134" s="58"/>
      <c r="E134" s="58"/>
      <c r="F134" s="58"/>
      <c r="G134" s="58"/>
      <c r="H134" s="58"/>
      <c r="I134" s="58"/>
      <c r="J134" s="58"/>
      <c r="K134" s="58"/>
      <c r="L134" s="58"/>
    </row>
    <row r="135" spans="3:12">
      <c r="C135" s="58"/>
      <c r="D135" s="58"/>
      <c r="E135" s="58"/>
      <c r="F135" s="58"/>
      <c r="G135" s="58"/>
      <c r="H135" s="58"/>
      <c r="I135" s="58"/>
      <c r="J135" s="58"/>
      <c r="K135" s="58"/>
      <c r="L135" s="58"/>
    </row>
  </sheetData>
  <mergeCells count="40">
    <mergeCell ref="J4:J5"/>
    <mergeCell ref="M4:M5"/>
    <mergeCell ref="D3:M3"/>
    <mergeCell ref="D4:I4"/>
    <mergeCell ref="K4:L4"/>
    <mergeCell ref="A62:A69"/>
    <mergeCell ref="B64:B65"/>
    <mergeCell ref="B66:B67"/>
    <mergeCell ref="B68:B69"/>
    <mergeCell ref="A46:A53"/>
    <mergeCell ref="B48:B49"/>
    <mergeCell ref="B50:B51"/>
    <mergeCell ref="B52:B53"/>
    <mergeCell ref="A54:A61"/>
    <mergeCell ref="B56:B57"/>
    <mergeCell ref="B58:B59"/>
    <mergeCell ref="B60:B61"/>
    <mergeCell ref="A30:A37"/>
    <mergeCell ref="B32:B33"/>
    <mergeCell ref="B34:B35"/>
    <mergeCell ref="B36:B37"/>
    <mergeCell ref="A38:A45"/>
    <mergeCell ref="B40:B41"/>
    <mergeCell ref="B42:B43"/>
    <mergeCell ref="B44:B45"/>
    <mergeCell ref="A1:H1"/>
    <mergeCell ref="A3:B5"/>
    <mergeCell ref="C3:C5"/>
    <mergeCell ref="A22:A29"/>
    <mergeCell ref="B24:B25"/>
    <mergeCell ref="B26:B27"/>
    <mergeCell ref="B28:B29"/>
    <mergeCell ref="A6:A13"/>
    <mergeCell ref="B8:B9"/>
    <mergeCell ref="B10:B11"/>
    <mergeCell ref="B12:B13"/>
    <mergeCell ref="A14:A21"/>
    <mergeCell ref="B16:B17"/>
    <mergeCell ref="B18:B19"/>
    <mergeCell ref="B20:B21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W57"/>
  <sheetViews>
    <sheetView workbookViewId="0">
      <selection sqref="A1:P1"/>
    </sheetView>
  </sheetViews>
  <sheetFormatPr defaultRowHeight="13.5"/>
  <cols>
    <col min="1" max="1" width="10" customWidth="1"/>
    <col min="3" max="3" width="8.21875" bestFit="1" customWidth="1"/>
    <col min="4" max="4" width="8.109375" customWidth="1"/>
    <col min="5" max="5" width="8.21875" bestFit="1" customWidth="1"/>
    <col min="6" max="6" width="8.5546875" bestFit="1" customWidth="1"/>
    <col min="7" max="7" width="8.33203125" bestFit="1" customWidth="1"/>
    <col min="8" max="8" width="8.5546875" bestFit="1" customWidth="1"/>
    <col min="9" max="9" width="8.33203125" bestFit="1" customWidth="1"/>
    <col min="10" max="10" width="8.5546875" bestFit="1" customWidth="1"/>
    <col min="11" max="11" width="8.33203125" bestFit="1" customWidth="1"/>
    <col min="12" max="12" width="8.5546875" bestFit="1" customWidth="1"/>
    <col min="13" max="13" width="8.33203125" bestFit="1" customWidth="1"/>
    <col min="14" max="14" width="8.5546875" bestFit="1" customWidth="1"/>
    <col min="15" max="15" width="9" bestFit="1" customWidth="1"/>
  </cols>
  <sheetData>
    <row r="1" spans="1:19" ht="24.75" customHeight="1">
      <c r="A1" s="238" t="s">
        <v>41</v>
      </c>
      <c r="B1" s="238"/>
      <c r="C1" s="238"/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238"/>
      <c r="P1" s="238"/>
    </row>
    <row r="2" spans="1:19" ht="14.25" thickBot="1">
      <c r="A2" s="18"/>
      <c r="B2" s="18"/>
      <c r="C2" s="18"/>
      <c r="D2" s="18"/>
      <c r="E2" s="18"/>
      <c r="F2" s="18"/>
      <c r="G2" s="18"/>
      <c r="H2" s="18"/>
    </row>
    <row r="3" spans="1:19" ht="13.5" customHeight="1">
      <c r="A3" s="253" t="s">
        <v>1</v>
      </c>
      <c r="B3" s="239" t="s">
        <v>71</v>
      </c>
      <c r="C3" s="242" t="s">
        <v>72</v>
      </c>
      <c r="D3" s="243" t="s">
        <v>45</v>
      </c>
      <c r="E3" s="243"/>
      <c r="F3" s="243"/>
      <c r="G3" s="243"/>
      <c r="H3" s="243"/>
      <c r="I3" s="243"/>
      <c r="J3" s="243"/>
      <c r="K3" s="243"/>
      <c r="L3" s="254"/>
    </row>
    <row r="4" spans="1:19" ht="19.5" customHeight="1">
      <c r="A4" s="255"/>
      <c r="B4" s="240"/>
      <c r="C4" s="223"/>
      <c r="D4" s="226" t="s">
        <v>73</v>
      </c>
      <c r="E4" s="234" t="s">
        <v>81</v>
      </c>
      <c r="F4" s="244"/>
      <c r="G4" s="244"/>
      <c r="H4" s="244"/>
      <c r="I4" s="235"/>
      <c r="J4" s="226" t="s">
        <v>78</v>
      </c>
      <c r="K4" s="236" t="s">
        <v>79</v>
      </c>
      <c r="L4" s="256" t="s">
        <v>80</v>
      </c>
    </row>
    <row r="5" spans="1:19" ht="28.5" customHeight="1">
      <c r="A5" s="257"/>
      <c r="B5" s="241"/>
      <c r="C5" s="225"/>
      <c r="D5" s="225"/>
      <c r="E5" s="185" t="s">
        <v>74</v>
      </c>
      <c r="F5" s="185" t="s">
        <v>75</v>
      </c>
      <c r="G5" s="185" t="s">
        <v>76</v>
      </c>
      <c r="H5" s="185" t="s">
        <v>77</v>
      </c>
      <c r="I5" s="185" t="s">
        <v>46</v>
      </c>
      <c r="J5" s="225"/>
      <c r="K5" s="237"/>
      <c r="L5" s="258"/>
    </row>
    <row r="6" spans="1:19">
      <c r="A6" s="259" t="s">
        <v>105</v>
      </c>
      <c r="B6" s="111">
        <v>2018</v>
      </c>
      <c r="C6" s="112">
        <v>442</v>
      </c>
      <c r="D6" s="112">
        <v>13</v>
      </c>
      <c r="E6" s="113">
        <v>89</v>
      </c>
      <c r="F6" s="113">
        <v>9</v>
      </c>
      <c r="G6" s="113">
        <v>296</v>
      </c>
      <c r="H6" s="113">
        <v>6</v>
      </c>
      <c r="I6" s="113">
        <v>0</v>
      </c>
      <c r="J6" s="113">
        <v>110</v>
      </c>
      <c r="K6" s="113">
        <v>4</v>
      </c>
      <c r="L6" s="260">
        <v>527</v>
      </c>
      <c r="M6" s="58"/>
      <c r="S6" s="58"/>
    </row>
    <row r="7" spans="1:19">
      <c r="A7" s="255"/>
      <c r="B7" s="111">
        <v>2019</v>
      </c>
      <c r="C7" s="112">
        <v>414</v>
      </c>
      <c r="D7" s="112">
        <v>11</v>
      </c>
      <c r="E7" s="113">
        <v>97</v>
      </c>
      <c r="F7" s="113">
        <v>2</v>
      </c>
      <c r="G7" s="113">
        <v>219</v>
      </c>
      <c r="H7" s="113">
        <v>5</v>
      </c>
      <c r="I7" s="113">
        <v>0</v>
      </c>
      <c r="J7" s="113">
        <v>94</v>
      </c>
      <c r="K7" s="113">
        <v>1</v>
      </c>
      <c r="L7" s="260">
        <v>429</v>
      </c>
      <c r="M7" s="58"/>
      <c r="S7" s="58"/>
    </row>
    <row r="8" spans="1:19">
      <c r="A8" s="255"/>
      <c r="B8" s="111">
        <v>2020</v>
      </c>
      <c r="C8" s="112">
        <v>354</v>
      </c>
      <c r="D8" s="112">
        <v>12</v>
      </c>
      <c r="E8" s="113">
        <v>85</v>
      </c>
      <c r="F8" s="113">
        <v>11</v>
      </c>
      <c r="G8" s="113">
        <v>207</v>
      </c>
      <c r="H8" s="113">
        <v>11</v>
      </c>
      <c r="I8" s="113">
        <v>0</v>
      </c>
      <c r="J8" s="113">
        <v>66</v>
      </c>
      <c r="K8" s="113">
        <v>0</v>
      </c>
      <c r="L8" s="260">
        <v>392</v>
      </c>
      <c r="M8" s="58"/>
      <c r="S8" s="58"/>
    </row>
    <row r="9" spans="1:19">
      <c r="A9" s="255"/>
      <c r="B9" s="111">
        <v>2021</v>
      </c>
      <c r="C9" s="112">
        <v>364</v>
      </c>
      <c r="D9" s="112">
        <v>15</v>
      </c>
      <c r="E9" s="113">
        <v>74</v>
      </c>
      <c r="F9" s="113">
        <v>5</v>
      </c>
      <c r="G9" s="113">
        <v>165</v>
      </c>
      <c r="H9" s="113">
        <v>5</v>
      </c>
      <c r="I9" s="113">
        <v>0</v>
      </c>
      <c r="J9" s="113">
        <v>52</v>
      </c>
      <c r="K9" s="113">
        <v>0</v>
      </c>
      <c r="L9" s="260">
        <v>316</v>
      </c>
      <c r="M9" s="58"/>
      <c r="S9" s="58"/>
    </row>
    <row r="10" spans="1:19" ht="13.5" customHeight="1">
      <c r="A10" s="257"/>
      <c r="B10" s="187">
        <v>2022</v>
      </c>
      <c r="C10" s="115">
        <v>298</v>
      </c>
      <c r="D10" s="115">
        <v>15</v>
      </c>
      <c r="E10" s="116">
        <v>68</v>
      </c>
      <c r="F10" s="116">
        <v>1</v>
      </c>
      <c r="G10" s="116">
        <v>174</v>
      </c>
      <c r="H10" s="116">
        <v>4</v>
      </c>
      <c r="I10" s="116">
        <v>0</v>
      </c>
      <c r="J10" s="116">
        <v>68</v>
      </c>
      <c r="K10" s="116">
        <v>0</v>
      </c>
      <c r="L10" s="261">
        <v>330</v>
      </c>
      <c r="M10" s="58"/>
      <c r="S10" s="58"/>
    </row>
    <row r="11" spans="1:19" ht="13.5" customHeight="1">
      <c r="A11" s="259" t="s">
        <v>4</v>
      </c>
      <c r="B11" s="111">
        <v>2018</v>
      </c>
      <c r="C11" s="112">
        <v>16</v>
      </c>
      <c r="D11" s="112">
        <v>0</v>
      </c>
      <c r="E11" s="113">
        <v>1</v>
      </c>
      <c r="F11" s="113">
        <v>0</v>
      </c>
      <c r="G11" s="113">
        <v>9</v>
      </c>
      <c r="H11" s="113">
        <v>0</v>
      </c>
      <c r="I11" s="113">
        <v>0</v>
      </c>
      <c r="J11" s="113">
        <v>1</v>
      </c>
      <c r="K11" s="113">
        <v>0</v>
      </c>
      <c r="L11" s="260">
        <v>11</v>
      </c>
      <c r="M11" s="58"/>
      <c r="S11" s="58"/>
    </row>
    <row r="12" spans="1:19">
      <c r="A12" s="255"/>
      <c r="B12" s="111">
        <v>2019</v>
      </c>
      <c r="C12" s="112">
        <v>16</v>
      </c>
      <c r="D12" s="112">
        <v>1</v>
      </c>
      <c r="E12" s="113">
        <v>6</v>
      </c>
      <c r="F12" s="113">
        <v>0</v>
      </c>
      <c r="G12" s="113">
        <v>8</v>
      </c>
      <c r="H12" s="113">
        <v>0</v>
      </c>
      <c r="I12" s="113">
        <v>0</v>
      </c>
      <c r="J12" s="113">
        <v>3</v>
      </c>
      <c r="K12" s="113">
        <v>0</v>
      </c>
      <c r="L12" s="260">
        <v>18</v>
      </c>
      <c r="M12" s="58"/>
      <c r="S12" s="58"/>
    </row>
    <row r="13" spans="1:19">
      <c r="A13" s="255"/>
      <c r="B13" s="111">
        <v>2020</v>
      </c>
      <c r="C13" s="112">
        <v>15</v>
      </c>
      <c r="D13" s="112">
        <v>1</v>
      </c>
      <c r="E13" s="113">
        <v>4</v>
      </c>
      <c r="F13" s="113">
        <v>0</v>
      </c>
      <c r="G13" s="113">
        <v>5</v>
      </c>
      <c r="H13" s="113">
        <v>0</v>
      </c>
      <c r="I13" s="113">
        <v>0</v>
      </c>
      <c r="J13" s="113">
        <v>3</v>
      </c>
      <c r="K13" s="113">
        <v>0</v>
      </c>
      <c r="L13" s="260">
        <v>13</v>
      </c>
      <c r="M13" s="58"/>
      <c r="S13" s="58"/>
    </row>
    <row r="14" spans="1:19">
      <c r="A14" s="255"/>
      <c r="B14" s="111">
        <v>2021</v>
      </c>
      <c r="C14" s="112">
        <v>11</v>
      </c>
      <c r="D14" s="112">
        <v>0</v>
      </c>
      <c r="E14" s="113">
        <v>4</v>
      </c>
      <c r="F14" s="113">
        <v>0</v>
      </c>
      <c r="G14" s="113">
        <v>7</v>
      </c>
      <c r="H14" s="113">
        <v>0</v>
      </c>
      <c r="I14" s="113">
        <v>0</v>
      </c>
      <c r="J14" s="113">
        <v>2</v>
      </c>
      <c r="K14" s="113">
        <v>0</v>
      </c>
      <c r="L14" s="260">
        <v>13</v>
      </c>
      <c r="M14" s="58"/>
      <c r="S14" s="58"/>
    </row>
    <row r="15" spans="1:19" ht="13.5" customHeight="1">
      <c r="A15" s="257"/>
      <c r="B15" s="187">
        <v>2022</v>
      </c>
      <c r="C15" s="115">
        <v>14</v>
      </c>
      <c r="D15" s="115">
        <v>0</v>
      </c>
      <c r="E15" s="116">
        <v>5</v>
      </c>
      <c r="F15" s="116">
        <v>0</v>
      </c>
      <c r="G15" s="116">
        <v>5</v>
      </c>
      <c r="H15" s="116">
        <v>0</v>
      </c>
      <c r="I15" s="116">
        <v>0</v>
      </c>
      <c r="J15" s="116">
        <v>2</v>
      </c>
      <c r="K15" s="116">
        <v>0</v>
      </c>
      <c r="L15" s="261">
        <v>12</v>
      </c>
      <c r="M15" s="58"/>
      <c r="S15" s="58"/>
    </row>
    <row r="16" spans="1:19">
      <c r="A16" s="259" t="s">
        <v>5</v>
      </c>
      <c r="B16" s="111">
        <v>2018</v>
      </c>
      <c r="C16" s="112">
        <v>99</v>
      </c>
      <c r="D16" s="112">
        <v>0</v>
      </c>
      <c r="E16" s="175">
        <v>20</v>
      </c>
      <c r="F16" s="113">
        <v>0</v>
      </c>
      <c r="G16" s="113">
        <v>33</v>
      </c>
      <c r="H16" s="113">
        <v>1</v>
      </c>
      <c r="I16" s="113">
        <v>0</v>
      </c>
      <c r="J16" s="113">
        <v>23</v>
      </c>
      <c r="K16" s="113">
        <v>0</v>
      </c>
      <c r="L16" s="260">
        <v>77</v>
      </c>
      <c r="M16" s="58"/>
      <c r="S16" s="58"/>
    </row>
    <row r="17" spans="1:23">
      <c r="A17" s="255"/>
      <c r="B17" s="111">
        <v>2019</v>
      </c>
      <c r="C17" s="112">
        <v>79</v>
      </c>
      <c r="D17" s="112">
        <v>0</v>
      </c>
      <c r="E17" s="113">
        <v>24</v>
      </c>
      <c r="F17" s="113">
        <v>0</v>
      </c>
      <c r="G17" s="113">
        <v>51</v>
      </c>
      <c r="H17" s="113">
        <v>0</v>
      </c>
      <c r="I17" s="113">
        <v>0</v>
      </c>
      <c r="J17" s="113">
        <v>10</v>
      </c>
      <c r="K17" s="113">
        <v>0</v>
      </c>
      <c r="L17" s="260">
        <v>85</v>
      </c>
      <c r="M17" s="58"/>
      <c r="S17" s="58"/>
    </row>
    <row r="18" spans="1:23">
      <c r="A18" s="255"/>
      <c r="B18" s="111">
        <v>2020</v>
      </c>
      <c r="C18" s="112">
        <v>54</v>
      </c>
      <c r="D18" s="112">
        <v>3</v>
      </c>
      <c r="E18" s="113">
        <v>21</v>
      </c>
      <c r="F18" s="113">
        <v>0</v>
      </c>
      <c r="G18" s="113">
        <v>33</v>
      </c>
      <c r="H18" s="113">
        <v>0</v>
      </c>
      <c r="I18" s="113">
        <v>0</v>
      </c>
      <c r="J18" s="113">
        <v>6</v>
      </c>
      <c r="K18" s="113">
        <v>0</v>
      </c>
      <c r="L18" s="260">
        <v>63</v>
      </c>
      <c r="M18" s="58"/>
      <c r="S18" s="58"/>
    </row>
    <row r="19" spans="1:23">
      <c r="A19" s="255"/>
      <c r="B19" s="111">
        <v>2021</v>
      </c>
      <c r="C19" s="112">
        <v>68</v>
      </c>
      <c r="D19" s="112">
        <v>0</v>
      </c>
      <c r="E19" s="113">
        <v>14</v>
      </c>
      <c r="F19" s="113">
        <v>0</v>
      </c>
      <c r="G19" s="113">
        <v>18</v>
      </c>
      <c r="H19" s="113">
        <v>0</v>
      </c>
      <c r="I19" s="113">
        <v>0</v>
      </c>
      <c r="J19" s="113">
        <v>17</v>
      </c>
      <c r="K19" s="113">
        <v>0</v>
      </c>
      <c r="L19" s="260">
        <v>49</v>
      </c>
      <c r="M19" s="58"/>
      <c r="N19" s="58"/>
      <c r="O19" s="58"/>
      <c r="P19" s="58"/>
      <c r="Q19" s="58"/>
      <c r="R19" s="58"/>
      <c r="S19" s="58"/>
      <c r="T19" s="58"/>
      <c r="U19" s="58"/>
      <c r="V19" s="58"/>
      <c r="W19" s="58"/>
    </row>
    <row r="20" spans="1:23">
      <c r="A20" s="257"/>
      <c r="B20" s="187">
        <v>2022</v>
      </c>
      <c r="C20" s="115">
        <v>80</v>
      </c>
      <c r="D20" s="115">
        <v>1</v>
      </c>
      <c r="E20" s="116">
        <v>31</v>
      </c>
      <c r="F20" s="116">
        <v>0</v>
      </c>
      <c r="G20" s="116">
        <v>41</v>
      </c>
      <c r="H20" s="116">
        <v>0</v>
      </c>
      <c r="I20" s="116">
        <v>0</v>
      </c>
      <c r="J20" s="116">
        <v>14</v>
      </c>
      <c r="K20" s="116">
        <v>0</v>
      </c>
      <c r="L20" s="261">
        <v>87</v>
      </c>
      <c r="M20" s="58"/>
      <c r="N20" s="58"/>
      <c r="O20" s="58"/>
      <c r="P20" s="58"/>
      <c r="Q20" s="58"/>
      <c r="R20" s="58"/>
      <c r="S20" s="58"/>
      <c r="T20" s="58"/>
      <c r="U20" s="58"/>
      <c r="V20" s="58"/>
      <c r="W20" s="58"/>
    </row>
    <row r="21" spans="1:23">
      <c r="A21" s="259" t="s">
        <v>6</v>
      </c>
      <c r="B21" s="111">
        <v>2018</v>
      </c>
      <c r="C21" s="112">
        <v>320</v>
      </c>
      <c r="D21" s="112">
        <v>10</v>
      </c>
      <c r="E21" s="113">
        <v>77</v>
      </c>
      <c r="F21" s="113">
        <v>1</v>
      </c>
      <c r="G21" s="113">
        <v>119</v>
      </c>
      <c r="H21" s="113">
        <v>0</v>
      </c>
      <c r="I21" s="113">
        <v>0</v>
      </c>
      <c r="J21" s="113">
        <v>65</v>
      </c>
      <c r="K21" s="113">
        <v>0</v>
      </c>
      <c r="L21" s="260">
        <v>272</v>
      </c>
      <c r="M21" s="58"/>
      <c r="N21" s="58"/>
      <c r="O21" s="58"/>
      <c r="P21" s="58"/>
      <c r="Q21" s="58"/>
      <c r="R21" s="58"/>
      <c r="S21" s="58"/>
      <c r="T21" s="58"/>
      <c r="U21" s="58"/>
      <c r="V21" s="58"/>
      <c r="W21" s="58"/>
    </row>
    <row r="22" spans="1:23">
      <c r="A22" s="255"/>
      <c r="B22" s="111">
        <v>2019</v>
      </c>
      <c r="C22" s="112">
        <v>332</v>
      </c>
      <c r="D22" s="112">
        <v>9</v>
      </c>
      <c r="E22" s="113">
        <v>75</v>
      </c>
      <c r="F22" s="113">
        <v>0</v>
      </c>
      <c r="G22" s="113">
        <v>129</v>
      </c>
      <c r="H22" s="113">
        <v>6</v>
      </c>
      <c r="I22" s="113">
        <v>0</v>
      </c>
      <c r="J22" s="113">
        <v>47</v>
      </c>
      <c r="K22" s="113">
        <v>0</v>
      </c>
      <c r="L22" s="260">
        <v>266</v>
      </c>
      <c r="M22" s="58"/>
      <c r="N22" s="58"/>
      <c r="O22" s="58"/>
      <c r="P22" s="58"/>
      <c r="Q22" s="58"/>
      <c r="R22" s="58"/>
      <c r="S22" s="58"/>
      <c r="T22" s="58"/>
      <c r="U22" s="58"/>
      <c r="V22" s="58"/>
      <c r="W22" s="58"/>
    </row>
    <row r="23" spans="1:23">
      <c r="A23" s="255"/>
      <c r="B23" s="111">
        <v>2020</v>
      </c>
      <c r="C23" s="112">
        <v>250</v>
      </c>
      <c r="D23" s="112">
        <v>5</v>
      </c>
      <c r="E23" s="113">
        <v>84</v>
      </c>
      <c r="F23" s="113">
        <v>5</v>
      </c>
      <c r="G23" s="113">
        <v>155</v>
      </c>
      <c r="H23" s="113">
        <v>5</v>
      </c>
      <c r="I23" s="113">
        <v>0</v>
      </c>
      <c r="J23" s="113">
        <v>44</v>
      </c>
      <c r="K23" s="113">
        <v>0</v>
      </c>
      <c r="L23" s="260">
        <v>298</v>
      </c>
      <c r="M23" s="58"/>
      <c r="N23" s="58"/>
      <c r="O23" s="58"/>
      <c r="P23" s="58"/>
      <c r="Q23" s="58"/>
      <c r="R23" s="58"/>
      <c r="S23" s="58"/>
      <c r="T23" s="58"/>
      <c r="U23" s="58"/>
      <c r="V23" s="58"/>
      <c r="W23" s="58"/>
    </row>
    <row r="24" spans="1:23">
      <c r="A24" s="255"/>
      <c r="B24" s="111">
        <v>2021</v>
      </c>
      <c r="C24" s="112">
        <v>168</v>
      </c>
      <c r="D24" s="112">
        <v>7</v>
      </c>
      <c r="E24" s="113">
        <v>54</v>
      </c>
      <c r="F24" s="113">
        <v>1</v>
      </c>
      <c r="G24" s="113">
        <v>105</v>
      </c>
      <c r="H24" s="113">
        <v>3</v>
      </c>
      <c r="I24" s="113">
        <v>0</v>
      </c>
      <c r="J24" s="113">
        <v>46</v>
      </c>
      <c r="K24" s="113">
        <v>0</v>
      </c>
      <c r="L24" s="260">
        <v>216</v>
      </c>
      <c r="M24" s="58"/>
      <c r="N24" s="58"/>
      <c r="S24" s="58"/>
    </row>
    <row r="25" spans="1:23">
      <c r="A25" s="257"/>
      <c r="B25" s="187">
        <v>2022</v>
      </c>
      <c r="C25" s="115">
        <v>170</v>
      </c>
      <c r="D25" s="115">
        <v>4</v>
      </c>
      <c r="E25" s="116">
        <v>50</v>
      </c>
      <c r="F25" s="116">
        <v>0</v>
      </c>
      <c r="G25" s="116">
        <v>90</v>
      </c>
      <c r="H25" s="116">
        <v>2</v>
      </c>
      <c r="I25" s="116">
        <v>0</v>
      </c>
      <c r="J25" s="116">
        <v>35</v>
      </c>
      <c r="K25" s="116">
        <v>0</v>
      </c>
      <c r="L25" s="261">
        <v>181</v>
      </c>
      <c r="M25" s="58"/>
      <c r="S25" s="58"/>
    </row>
    <row r="26" spans="1:23">
      <c r="A26" s="262" t="s">
        <v>7</v>
      </c>
      <c r="B26" s="117">
        <v>2018</v>
      </c>
      <c r="C26" s="114">
        <v>877</v>
      </c>
      <c r="D26" s="114">
        <v>23</v>
      </c>
      <c r="E26" s="118">
        <v>187</v>
      </c>
      <c r="F26" s="118">
        <v>10</v>
      </c>
      <c r="G26" s="118">
        <v>457</v>
      </c>
      <c r="H26" s="118">
        <v>7</v>
      </c>
      <c r="I26" s="118">
        <v>0</v>
      </c>
      <c r="J26" s="118">
        <v>199</v>
      </c>
      <c r="K26" s="118">
        <v>4</v>
      </c>
      <c r="L26" s="260">
        <v>887</v>
      </c>
      <c r="M26" s="58"/>
      <c r="N26" s="77"/>
      <c r="O26" s="77"/>
      <c r="P26" s="77"/>
      <c r="Q26" s="77"/>
      <c r="R26" s="77"/>
      <c r="S26" s="77"/>
      <c r="T26" s="77"/>
      <c r="U26" s="77"/>
      <c r="V26" s="77"/>
      <c r="W26" s="77"/>
    </row>
    <row r="27" spans="1:23">
      <c r="A27" s="263"/>
      <c r="B27" s="117">
        <v>2019</v>
      </c>
      <c r="C27" s="114">
        <v>841</v>
      </c>
      <c r="D27" s="114">
        <v>21</v>
      </c>
      <c r="E27" s="118">
        <v>202</v>
      </c>
      <c r="F27" s="118">
        <v>2</v>
      </c>
      <c r="G27" s="118">
        <v>407</v>
      </c>
      <c r="H27" s="118">
        <v>11</v>
      </c>
      <c r="I27" s="118">
        <v>0</v>
      </c>
      <c r="J27" s="118">
        <v>154</v>
      </c>
      <c r="K27" s="118">
        <v>1</v>
      </c>
      <c r="L27" s="260">
        <v>798</v>
      </c>
      <c r="M27" s="58"/>
      <c r="N27" s="77"/>
      <c r="O27" s="77"/>
      <c r="P27" s="77"/>
      <c r="Q27" s="77"/>
      <c r="R27" s="77"/>
      <c r="S27" s="77"/>
      <c r="T27" s="77"/>
      <c r="U27" s="77"/>
      <c r="V27" s="77"/>
      <c r="W27" s="77"/>
    </row>
    <row r="28" spans="1:23">
      <c r="A28" s="263"/>
      <c r="B28" s="117">
        <v>2020</v>
      </c>
      <c r="C28" s="114">
        <v>673</v>
      </c>
      <c r="D28" s="114">
        <v>21</v>
      </c>
      <c r="E28" s="118">
        <v>194</v>
      </c>
      <c r="F28" s="118">
        <v>16</v>
      </c>
      <c r="G28" s="118">
        <v>400</v>
      </c>
      <c r="H28" s="118">
        <v>16</v>
      </c>
      <c r="I28" s="118">
        <v>0</v>
      </c>
      <c r="J28" s="118">
        <v>119</v>
      </c>
      <c r="K28" s="118">
        <v>0</v>
      </c>
      <c r="L28" s="260">
        <v>766</v>
      </c>
      <c r="M28" s="58"/>
      <c r="N28" s="77"/>
      <c r="O28" s="77"/>
      <c r="P28" s="77"/>
      <c r="Q28" s="77"/>
      <c r="R28" s="77"/>
      <c r="S28" s="77"/>
      <c r="T28" s="77"/>
      <c r="U28" s="77"/>
      <c r="V28" s="77"/>
      <c r="W28" s="77"/>
    </row>
    <row r="29" spans="1:23">
      <c r="A29" s="263"/>
      <c r="B29" s="117">
        <v>2021</v>
      </c>
      <c r="C29" s="114">
        <v>611</v>
      </c>
      <c r="D29" s="114">
        <v>22</v>
      </c>
      <c r="E29" s="118">
        <v>146</v>
      </c>
      <c r="F29" s="118">
        <v>6</v>
      </c>
      <c r="G29" s="118">
        <v>295</v>
      </c>
      <c r="H29" s="118">
        <v>8</v>
      </c>
      <c r="I29" s="118">
        <v>0</v>
      </c>
      <c r="J29" s="118">
        <v>117</v>
      </c>
      <c r="K29" s="118">
        <v>0</v>
      </c>
      <c r="L29" s="260">
        <v>594</v>
      </c>
      <c r="M29" s="58"/>
      <c r="N29" s="77"/>
      <c r="O29" s="77"/>
      <c r="P29" s="77"/>
      <c r="Q29" s="77"/>
      <c r="R29" s="77"/>
      <c r="S29" s="77"/>
      <c r="T29" s="77"/>
      <c r="U29" s="77"/>
      <c r="V29" s="77"/>
      <c r="W29" s="77"/>
    </row>
    <row r="30" spans="1:23" ht="14.25" thickBot="1">
      <c r="A30" s="264"/>
      <c r="B30" s="119">
        <v>2022</v>
      </c>
      <c r="C30" s="120">
        <v>562</v>
      </c>
      <c r="D30" s="120">
        <v>20</v>
      </c>
      <c r="E30" s="121">
        <v>154</v>
      </c>
      <c r="F30" s="121">
        <v>1</v>
      </c>
      <c r="G30" s="121">
        <v>310</v>
      </c>
      <c r="H30" s="121">
        <v>6</v>
      </c>
      <c r="I30" s="121">
        <v>0</v>
      </c>
      <c r="J30" s="121">
        <v>119</v>
      </c>
      <c r="K30" s="121">
        <v>0</v>
      </c>
      <c r="L30" s="265">
        <v>610</v>
      </c>
      <c r="M30" s="58"/>
      <c r="N30" s="77"/>
      <c r="O30" s="77"/>
      <c r="P30" s="77"/>
      <c r="Q30" s="77"/>
      <c r="R30" s="77"/>
      <c r="S30" s="77"/>
      <c r="T30" s="77"/>
      <c r="U30" s="77"/>
      <c r="V30" s="77"/>
      <c r="W30" s="77"/>
    </row>
    <row r="31" spans="1:23">
      <c r="A31" s="57" t="s">
        <v>38</v>
      </c>
    </row>
    <row r="32" spans="1:23">
      <c r="A32" s="57" t="s">
        <v>39</v>
      </c>
      <c r="C32" s="58"/>
      <c r="D32" s="58"/>
      <c r="E32" s="58"/>
      <c r="F32" s="58"/>
      <c r="G32" s="58"/>
      <c r="H32" s="58"/>
      <c r="I32" s="58"/>
      <c r="J32" s="58"/>
      <c r="K32" s="58"/>
      <c r="L32" s="58"/>
    </row>
    <row r="33" spans="3:12">
      <c r="C33" s="58"/>
      <c r="D33" s="58"/>
      <c r="E33" s="58"/>
      <c r="F33" s="58"/>
      <c r="G33" s="58"/>
      <c r="H33" s="58"/>
      <c r="I33" s="58"/>
      <c r="J33" s="58"/>
      <c r="K33" s="58"/>
      <c r="L33" s="58"/>
    </row>
    <row r="34" spans="3:12">
      <c r="C34" s="58"/>
      <c r="D34" s="58"/>
      <c r="E34" s="58"/>
      <c r="F34" s="58"/>
      <c r="G34" s="58"/>
      <c r="H34" s="58"/>
      <c r="I34" s="58"/>
      <c r="J34" s="58"/>
      <c r="K34" s="58"/>
      <c r="L34" s="58"/>
    </row>
    <row r="35" spans="3:12">
      <c r="C35" s="58"/>
      <c r="D35" s="58"/>
      <c r="E35" s="58"/>
      <c r="F35" s="58"/>
      <c r="G35" s="58"/>
      <c r="H35" s="58"/>
      <c r="I35" s="58"/>
      <c r="J35" s="58"/>
      <c r="K35" s="58"/>
      <c r="L35" s="58"/>
    </row>
    <row r="36" spans="3:12">
      <c r="C36" s="58"/>
      <c r="D36" s="58"/>
      <c r="E36" s="58"/>
      <c r="F36" s="58"/>
      <c r="G36" s="58"/>
      <c r="H36" s="58"/>
      <c r="I36" s="58"/>
      <c r="J36" s="58"/>
      <c r="K36" s="58"/>
      <c r="L36" s="58"/>
    </row>
    <row r="37" spans="3:12">
      <c r="C37" s="58"/>
      <c r="D37" s="58"/>
      <c r="E37" s="58"/>
      <c r="F37" s="58"/>
      <c r="G37" s="58"/>
      <c r="H37" s="58"/>
      <c r="I37" s="58"/>
      <c r="J37" s="58"/>
      <c r="K37" s="58"/>
      <c r="L37" s="58"/>
    </row>
    <row r="38" spans="3:12">
      <c r="C38" s="58"/>
      <c r="D38" s="58"/>
      <c r="E38" s="58"/>
      <c r="F38" s="58"/>
      <c r="G38" s="58"/>
      <c r="H38" s="58"/>
      <c r="I38" s="58"/>
      <c r="J38" s="58"/>
      <c r="K38" s="58"/>
      <c r="L38" s="58"/>
    </row>
    <row r="39" spans="3:12">
      <c r="C39" s="58"/>
      <c r="D39" s="58"/>
      <c r="E39" s="58"/>
      <c r="F39" s="58"/>
      <c r="G39" s="58"/>
      <c r="H39" s="58"/>
      <c r="I39" s="58"/>
      <c r="J39" s="58"/>
      <c r="K39" s="58"/>
      <c r="L39" s="58"/>
    </row>
    <row r="40" spans="3:12">
      <c r="C40" s="58"/>
      <c r="D40" s="58"/>
      <c r="E40" s="58"/>
      <c r="F40" s="58"/>
      <c r="G40" s="58"/>
      <c r="H40" s="58"/>
      <c r="I40" s="58"/>
      <c r="J40" s="58"/>
      <c r="K40" s="58"/>
      <c r="L40" s="58"/>
    </row>
    <row r="41" spans="3:12">
      <c r="C41" s="58"/>
      <c r="D41" s="58"/>
      <c r="E41" s="58"/>
      <c r="F41" s="58"/>
      <c r="G41" s="58"/>
      <c r="H41" s="58"/>
      <c r="I41" s="58"/>
      <c r="J41" s="58"/>
      <c r="K41" s="58"/>
      <c r="L41" s="58"/>
    </row>
    <row r="42" spans="3:12">
      <c r="C42" s="58"/>
      <c r="D42" s="58"/>
      <c r="E42" s="58"/>
      <c r="F42" s="58"/>
      <c r="G42" s="58"/>
      <c r="H42" s="58"/>
      <c r="I42" s="58"/>
      <c r="J42" s="58"/>
      <c r="K42" s="58"/>
      <c r="L42" s="58"/>
    </row>
    <row r="43" spans="3:12">
      <c r="C43" s="58"/>
      <c r="D43" s="58"/>
      <c r="E43" s="58"/>
      <c r="F43" s="58"/>
      <c r="G43" s="58"/>
      <c r="H43" s="58"/>
      <c r="I43" s="58"/>
      <c r="J43" s="58"/>
      <c r="K43" s="58"/>
      <c r="L43" s="58"/>
    </row>
    <row r="44" spans="3:12">
      <c r="C44" s="58"/>
      <c r="D44" s="58"/>
      <c r="E44" s="58"/>
      <c r="F44" s="58"/>
      <c r="G44" s="58"/>
      <c r="H44" s="58"/>
      <c r="I44" s="58"/>
      <c r="J44" s="58"/>
      <c r="K44" s="58"/>
      <c r="L44" s="58"/>
    </row>
    <row r="45" spans="3:12">
      <c r="C45" s="58"/>
      <c r="D45" s="58"/>
      <c r="E45" s="58"/>
      <c r="F45" s="58"/>
      <c r="G45" s="58"/>
      <c r="H45" s="58"/>
      <c r="I45" s="58"/>
      <c r="J45" s="58"/>
      <c r="K45" s="58"/>
      <c r="L45" s="58"/>
    </row>
    <row r="46" spans="3:12">
      <c r="C46" s="58"/>
      <c r="D46" s="58"/>
      <c r="E46" s="58"/>
      <c r="F46" s="58"/>
      <c r="G46" s="58"/>
      <c r="H46" s="58"/>
      <c r="I46" s="58"/>
      <c r="J46" s="58"/>
      <c r="K46" s="58"/>
      <c r="L46" s="58"/>
    </row>
    <row r="47" spans="3:12">
      <c r="C47" s="58"/>
      <c r="D47" s="58"/>
      <c r="E47" s="58"/>
      <c r="F47" s="58"/>
      <c r="G47" s="58"/>
      <c r="H47" s="58"/>
      <c r="I47" s="58"/>
      <c r="J47" s="58"/>
      <c r="K47" s="58"/>
      <c r="L47" s="58"/>
    </row>
    <row r="48" spans="3:12">
      <c r="C48" s="58"/>
      <c r="D48" s="58"/>
      <c r="E48" s="58"/>
      <c r="F48" s="58"/>
      <c r="G48" s="58"/>
      <c r="H48" s="58"/>
      <c r="I48" s="58"/>
      <c r="J48" s="58"/>
      <c r="K48" s="58"/>
      <c r="L48" s="58"/>
    </row>
    <row r="49" spans="3:12">
      <c r="C49" s="58"/>
      <c r="D49" s="58"/>
      <c r="E49" s="58"/>
      <c r="F49" s="58"/>
      <c r="G49" s="58"/>
      <c r="H49" s="58"/>
      <c r="I49" s="58"/>
      <c r="J49" s="58"/>
      <c r="K49" s="58"/>
      <c r="L49" s="58"/>
    </row>
    <row r="50" spans="3:12">
      <c r="C50" s="58"/>
      <c r="D50" s="58"/>
      <c r="E50" s="58"/>
      <c r="F50" s="58"/>
      <c r="G50" s="58"/>
      <c r="H50" s="58"/>
      <c r="I50" s="58"/>
      <c r="J50" s="58"/>
      <c r="K50" s="58"/>
      <c r="L50" s="58"/>
    </row>
    <row r="51" spans="3:12">
      <c r="C51" s="58"/>
      <c r="D51" s="58"/>
      <c r="E51" s="58"/>
      <c r="F51" s="58"/>
      <c r="G51" s="58"/>
      <c r="H51" s="58"/>
      <c r="I51" s="58"/>
      <c r="J51" s="58"/>
      <c r="K51" s="58"/>
      <c r="L51" s="58"/>
    </row>
    <row r="52" spans="3:12">
      <c r="C52" s="58"/>
      <c r="D52" s="58"/>
      <c r="E52" s="58"/>
      <c r="F52" s="58"/>
      <c r="G52" s="58"/>
      <c r="H52" s="58"/>
      <c r="I52" s="58"/>
      <c r="J52" s="58"/>
      <c r="K52" s="58"/>
      <c r="L52" s="58"/>
    </row>
    <row r="53" spans="3:12">
      <c r="C53" s="58"/>
      <c r="D53" s="58"/>
      <c r="E53" s="58"/>
      <c r="F53" s="58"/>
      <c r="G53" s="58"/>
      <c r="H53" s="58"/>
      <c r="I53" s="58"/>
      <c r="J53" s="58"/>
      <c r="K53" s="58"/>
      <c r="L53" s="58"/>
    </row>
    <row r="54" spans="3:12">
      <c r="C54" s="58"/>
      <c r="D54" s="58"/>
      <c r="E54" s="58"/>
      <c r="F54" s="58"/>
      <c r="G54" s="58"/>
      <c r="H54" s="58"/>
      <c r="I54" s="58"/>
      <c r="J54" s="58"/>
      <c r="K54" s="58"/>
      <c r="L54" s="58"/>
    </row>
    <row r="55" spans="3:12">
      <c r="C55" s="58"/>
      <c r="D55" s="58"/>
      <c r="E55" s="58"/>
      <c r="F55" s="58"/>
      <c r="G55" s="58"/>
      <c r="H55" s="58"/>
      <c r="I55" s="58"/>
      <c r="J55" s="58"/>
      <c r="K55" s="58"/>
      <c r="L55" s="58"/>
    </row>
    <row r="56" spans="3:12">
      <c r="C56" s="58"/>
      <c r="D56" s="58"/>
      <c r="E56" s="58"/>
      <c r="F56" s="58"/>
      <c r="G56" s="58"/>
      <c r="H56" s="58"/>
      <c r="I56" s="58"/>
      <c r="J56" s="58"/>
      <c r="K56" s="58"/>
      <c r="L56" s="58"/>
    </row>
    <row r="57" spans="3:12">
      <c r="C57" s="58"/>
      <c r="D57" s="58"/>
      <c r="E57" s="58"/>
      <c r="F57" s="58"/>
      <c r="G57" s="58"/>
      <c r="H57" s="58"/>
      <c r="I57" s="58"/>
      <c r="J57" s="58"/>
      <c r="K57" s="58"/>
      <c r="L57" s="58"/>
    </row>
  </sheetData>
  <mergeCells count="15">
    <mergeCell ref="J4:J5"/>
    <mergeCell ref="K4:K5"/>
    <mergeCell ref="L4:L5"/>
    <mergeCell ref="A1:P1"/>
    <mergeCell ref="A3:A5"/>
    <mergeCell ref="B3:B5"/>
    <mergeCell ref="C3:C5"/>
    <mergeCell ref="D3:L3"/>
    <mergeCell ref="D4:D5"/>
    <mergeCell ref="E4:I4"/>
    <mergeCell ref="A6:A10"/>
    <mergeCell ref="A11:A15"/>
    <mergeCell ref="A16:A20"/>
    <mergeCell ref="A21:A25"/>
    <mergeCell ref="A26:A30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T56"/>
  <sheetViews>
    <sheetView zoomScaleNormal="100" workbookViewId="0">
      <selection activeCell="P7" sqref="P7"/>
    </sheetView>
  </sheetViews>
  <sheetFormatPr defaultRowHeight="13.5"/>
  <cols>
    <col min="1" max="1" width="10.109375" customWidth="1"/>
  </cols>
  <sheetData>
    <row r="1" spans="1:13" ht="22.5">
      <c r="A1" s="245" t="s">
        <v>99</v>
      </c>
      <c r="B1" s="245"/>
      <c r="C1" s="245"/>
      <c r="D1" s="245"/>
      <c r="E1" s="245"/>
      <c r="F1" s="245"/>
      <c r="G1" s="245"/>
      <c r="H1" s="245"/>
      <c r="I1" s="245"/>
      <c r="J1" s="245"/>
      <c r="K1" s="245"/>
    </row>
    <row r="2" spans="1:13" ht="14.25" thickBot="1"/>
    <row r="3" spans="1:13">
      <c r="A3" s="253" t="s">
        <v>1</v>
      </c>
      <c r="B3" s="242" t="s">
        <v>84</v>
      </c>
      <c r="C3" s="242" t="s">
        <v>85</v>
      </c>
      <c r="D3" s="246" t="s">
        <v>45</v>
      </c>
      <c r="E3" s="246"/>
      <c r="F3" s="246"/>
      <c r="G3" s="246"/>
      <c r="H3" s="246"/>
      <c r="I3" s="246"/>
      <c r="J3" s="246"/>
      <c r="K3" s="266"/>
    </row>
    <row r="4" spans="1:13">
      <c r="A4" s="255"/>
      <c r="B4" s="223"/>
      <c r="C4" s="223"/>
      <c r="D4" s="235" t="s">
        <v>86</v>
      </c>
      <c r="E4" s="229" t="s">
        <v>81</v>
      </c>
      <c r="F4" s="229"/>
      <c r="G4" s="229"/>
      <c r="H4" s="229" t="s">
        <v>92</v>
      </c>
      <c r="I4" s="229" t="s">
        <v>90</v>
      </c>
      <c r="J4" s="234" t="s">
        <v>91</v>
      </c>
      <c r="K4" s="267" t="s">
        <v>7</v>
      </c>
    </row>
    <row r="5" spans="1:13" ht="36">
      <c r="A5" s="257"/>
      <c r="B5" s="225"/>
      <c r="C5" s="225"/>
      <c r="D5" s="235"/>
      <c r="E5" s="184" t="s">
        <v>87</v>
      </c>
      <c r="F5" s="184" t="s">
        <v>88</v>
      </c>
      <c r="G5" s="184" t="s">
        <v>89</v>
      </c>
      <c r="H5" s="229"/>
      <c r="I5" s="229"/>
      <c r="J5" s="234"/>
      <c r="K5" s="267"/>
    </row>
    <row r="6" spans="1:13">
      <c r="A6" s="259" t="s">
        <v>3</v>
      </c>
      <c r="B6" s="97">
        <v>2018</v>
      </c>
      <c r="C6" s="98">
        <v>152</v>
      </c>
      <c r="D6" s="99">
        <v>0</v>
      </c>
      <c r="E6" s="99">
        <v>155</v>
      </c>
      <c r="F6" s="99">
        <v>2</v>
      </c>
      <c r="G6" s="99">
        <v>8</v>
      </c>
      <c r="H6" s="99">
        <v>4</v>
      </c>
      <c r="I6" s="99">
        <v>5</v>
      </c>
      <c r="J6" s="99">
        <v>1</v>
      </c>
      <c r="K6" s="268">
        <v>175</v>
      </c>
      <c r="M6" s="58"/>
    </row>
    <row r="7" spans="1:13">
      <c r="A7" s="255"/>
      <c r="B7" s="97">
        <v>2019</v>
      </c>
      <c r="C7" s="98">
        <v>118</v>
      </c>
      <c r="D7" s="99">
        <v>0</v>
      </c>
      <c r="E7" s="99">
        <v>115</v>
      </c>
      <c r="F7" s="99">
        <v>5</v>
      </c>
      <c r="G7" s="99">
        <v>8</v>
      </c>
      <c r="H7" s="99">
        <v>4</v>
      </c>
      <c r="I7" s="99">
        <v>3</v>
      </c>
      <c r="J7" s="99">
        <v>2</v>
      </c>
      <c r="K7" s="268">
        <v>137</v>
      </c>
      <c r="M7" s="58"/>
    </row>
    <row r="8" spans="1:13">
      <c r="A8" s="255"/>
      <c r="B8" s="97">
        <v>2020</v>
      </c>
      <c r="C8" s="98">
        <v>112</v>
      </c>
      <c r="D8" s="99">
        <v>0</v>
      </c>
      <c r="E8" s="99">
        <v>102</v>
      </c>
      <c r="F8" s="99">
        <v>5</v>
      </c>
      <c r="G8" s="99">
        <v>4</v>
      </c>
      <c r="H8" s="99">
        <v>2</v>
      </c>
      <c r="I8" s="99">
        <v>5</v>
      </c>
      <c r="J8" s="99">
        <v>0</v>
      </c>
      <c r="K8" s="268">
        <v>118</v>
      </c>
      <c r="M8" s="58"/>
    </row>
    <row r="9" spans="1:13">
      <c r="A9" s="255"/>
      <c r="B9" s="97">
        <v>2021</v>
      </c>
      <c r="C9" s="98">
        <v>91</v>
      </c>
      <c r="D9" s="99">
        <v>2</v>
      </c>
      <c r="E9" s="99">
        <v>74</v>
      </c>
      <c r="F9" s="99">
        <v>4</v>
      </c>
      <c r="G9" s="99">
        <v>10</v>
      </c>
      <c r="H9" s="99">
        <v>3</v>
      </c>
      <c r="I9" s="99">
        <v>2</v>
      </c>
      <c r="J9" s="99">
        <v>0</v>
      </c>
      <c r="K9" s="268">
        <v>95</v>
      </c>
      <c r="M9" s="58"/>
    </row>
    <row r="10" spans="1:13">
      <c r="A10" s="257"/>
      <c r="B10" s="186">
        <v>2022</v>
      </c>
      <c r="C10" s="102">
        <v>75</v>
      </c>
      <c r="D10" s="103">
        <v>1</v>
      </c>
      <c r="E10" s="103">
        <v>63</v>
      </c>
      <c r="F10" s="103">
        <v>1</v>
      </c>
      <c r="G10" s="103">
        <v>5</v>
      </c>
      <c r="H10" s="103">
        <v>4</v>
      </c>
      <c r="I10" s="103">
        <v>2</v>
      </c>
      <c r="J10" s="103">
        <v>6</v>
      </c>
      <c r="K10" s="269">
        <v>82</v>
      </c>
      <c r="M10" s="58"/>
    </row>
    <row r="11" spans="1:13" ht="13.5" customHeight="1">
      <c r="A11" s="259" t="s">
        <v>83</v>
      </c>
      <c r="B11" s="97">
        <v>2018</v>
      </c>
      <c r="C11" s="98">
        <v>5</v>
      </c>
      <c r="D11" s="99">
        <v>0</v>
      </c>
      <c r="E11" s="99">
        <v>5</v>
      </c>
      <c r="F11" s="99">
        <v>0</v>
      </c>
      <c r="G11" s="99">
        <v>0</v>
      </c>
      <c r="H11" s="99">
        <v>0</v>
      </c>
      <c r="I11" s="99">
        <v>0</v>
      </c>
      <c r="J11" s="99">
        <v>0</v>
      </c>
      <c r="K11" s="268">
        <v>5</v>
      </c>
      <c r="M11" s="58"/>
    </row>
    <row r="12" spans="1:13">
      <c r="A12" s="255"/>
      <c r="B12" s="97">
        <v>2019</v>
      </c>
      <c r="C12" s="98">
        <v>4</v>
      </c>
      <c r="D12" s="99">
        <v>0</v>
      </c>
      <c r="E12" s="99">
        <v>2</v>
      </c>
      <c r="F12" s="99">
        <v>0</v>
      </c>
      <c r="G12" s="99">
        <v>1</v>
      </c>
      <c r="H12" s="99">
        <v>0</v>
      </c>
      <c r="I12" s="99">
        <v>0</v>
      </c>
      <c r="J12" s="99">
        <v>0</v>
      </c>
      <c r="K12" s="268">
        <v>3</v>
      </c>
      <c r="M12" s="58"/>
    </row>
    <row r="13" spans="1:13">
      <c r="A13" s="255"/>
      <c r="B13" s="97">
        <v>2020</v>
      </c>
      <c r="C13" s="98">
        <v>5</v>
      </c>
      <c r="D13" s="99">
        <v>0</v>
      </c>
      <c r="E13" s="99">
        <v>3</v>
      </c>
      <c r="F13" s="99">
        <v>0</v>
      </c>
      <c r="G13" s="99">
        <v>1</v>
      </c>
      <c r="H13" s="99">
        <v>2</v>
      </c>
      <c r="I13" s="99">
        <v>0</v>
      </c>
      <c r="J13" s="99">
        <v>0</v>
      </c>
      <c r="K13" s="268">
        <v>6</v>
      </c>
      <c r="M13" s="58"/>
    </row>
    <row r="14" spans="1:13">
      <c r="A14" s="255"/>
      <c r="B14" s="97">
        <v>2021</v>
      </c>
      <c r="C14" s="98">
        <v>6</v>
      </c>
      <c r="D14" s="99">
        <v>0</v>
      </c>
      <c r="E14" s="99">
        <v>5</v>
      </c>
      <c r="F14" s="99">
        <v>0</v>
      </c>
      <c r="G14" s="99">
        <v>0</v>
      </c>
      <c r="H14" s="99">
        <v>0</v>
      </c>
      <c r="I14" s="99">
        <v>0</v>
      </c>
      <c r="J14" s="99">
        <v>0</v>
      </c>
      <c r="K14" s="268">
        <v>5</v>
      </c>
      <c r="M14" s="58"/>
    </row>
    <row r="15" spans="1:13">
      <c r="A15" s="257"/>
      <c r="B15" s="186">
        <v>2022</v>
      </c>
      <c r="C15" s="102">
        <v>2</v>
      </c>
      <c r="D15" s="103">
        <v>0</v>
      </c>
      <c r="E15" s="103">
        <v>3</v>
      </c>
      <c r="F15" s="103">
        <v>0</v>
      </c>
      <c r="G15" s="103">
        <v>0</v>
      </c>
      <c r="H15" s="103">
        <v>0</v>
      </c>
      <c r="I15" s="103">
        <v>0</v>
      </c>
      <c r="J15" s="103">
        <v>0</v>
      </c>
      <c r="K15" s="269">
        <v>3</v>
      </c>
      <c r="M15" s="58"/>
    </row>
    <row r="16" spans="1:13">
      <c r="A16" s="259" t="s">
        <v>5</v>
      </c>
      <c r="B16" s="97">
        <v>2018</v>
      </c>
      <c r="C16" s="98">
        <v>19</v>
      </c>
      <c r="D16" s="99">
        <v>0</v>
      </c>
      <c r="E16" s="99">
        <v>19</v>
      </c>
      <c r="F16" s="99">
        <v>0</v>
      </c>
      <c r="G16" s="99">
        <v>0</v>
      </c>
      <c r="H16" s="99">
        <v>0</v>
      </c>
      <c r="I16" s="99">
        <v>0</v>
      </c>
      <c r="J16" s="99">
        <v>0</v>
      </c>
      <c r="K16" s="268">
        <v>19</v>
      </c>
      <c r="M16" s="58"/>
    </row>
    <row r="17" spans="1:20">
      <c r="A17" s="255"/>
      <c r="B17" s="97">
        <v>2019</v>
      </c>
      <c r="C17" s="98">
        <v>26</v>
      </c>
      <c r="D17" s="99">
        <v>0</v>
      </c>
      <c r="E17" s="99">
        <v>23</v>
      </c>
      <c r="F17" s="99">
        <v>2</v>
      </c>
      <c r="G17" s="99">
        <v>0</v>
      </c>
      <c r="H17" s="99">
        <v>0</v>
      </c>
      <c r="I17" s="99">
        <v>1</v>
      </c>
      <c r="J17" s="99">
        <v>0</v>
      </c>
      <c r="K17" s="268">
        <v>26</v>
      </c>
      <c r="M17" s="58"/>
    </row>
    <row r="18" spans="1:20">
      <c r="A18" s="255"/>
      <c r="B18" s="97">
        <v>2020</v>
      </c>
      <c r="C18" s="98">
        <v>13</v>
      </c>
      <c r="D18" s="99">
        <v>0</v>
      </c>
      <c r="E18" s="99">
        <v>23</v>
      </c>
      <c r="F18" s="99">
        <v>1</v>
      </c>
      <c r="G18" s="99">
        <v>0</v>
      </c>
      <c r="H18" s="99">
        <v>0</v>
      </c>
      <c r="I18" s="99">
        <v>0</v>
      </c>
      <c r="J18" s="99">
        <v>0</v>
      </c>
      <c r="K18" s="268">
        <v>24</v>
      </c>
      <c r="M18" s="58"/>
    </row>
    <row r="19" spans="1:20">
      <c r="A19" s="255"/>
      <c r="B19" s="97">
        <v>2021</v>
      </c>
      <c r="C19" s="98">
        <v>7</v>
      </c>
      <c r="D19" s="99">
        <v>0</v>
      </c>
      <c r="E19" s="99">
        <v>4</v>
      </c>
      <c r="F19" s="99">
        <v>0</v>
      </c>
      <c r="G19" s="99">
        <v>0</v>
      </c>
      <c r="H19" s="99">
        <v>0</v>
      </c>
      <c r="I19" s="99">
        <v>0</v>
      </c>
      <c r="J19" s="99">
        <v>0</v>
      </c>
      <c r="K19" s="268">
        <v>4</v>
      </c>
      <c r="M19" s="58"/>
    </row>
    <row r="20" spans="1:20">
      <c r="A20" s="257"/>
      <c r="B20" s="186">
        <v>2022</v>
      </c>
      <c r="C20" s="102">
        <v>16</v>
      </c>
      <c r="D20" s="103">
        <v>0</v>
      </c>
      <c r="E20" s="103">
        <v>9</v>
      </c>
      <c r="F20" s="103">
        <v>0</v>
      </c>
      <c r="G20" s="103">
        <v>0</v>
      </c>
      <c r="H20" s="103">
        <v>0</v>
      </c>
      <c r="I20" s="103">
        <v>1</v>
      </c>
      <c r="J20" s="103">
        <v>0</v>
      </c>
      <c r="K20" s="269">
        <v>10</v>
      </c>
      <c r="M20" s="58"/>
    </row>
    <row r="21" spans="1:20">
      <c r="A21" s="259" t="s">
        <v>6</v>
      </c>
      <c r="B21" s="97">
        <v>2018</v>
      </c>
      <c r="C21" s="98">
        <v>74</v>
      </c>
      <c r="D21" s="99">
        <v>1</v>
      </c>
      <c r="E21" s="99">
        <v>58</v>
      </c>
      <c r="F21" s="99">
        <v>0</v>
      </c>
      <c r="G21" s="99">
        <v>12</v>
      </c>
      <c r="H21" s="99">
        <v>3</v>
      </c>
      <c r="I21" s="99">
        <v>3</v>
      </c>
      <c r="J21" s="99">
        <v>0</v>
      </c>
      <c r="K21" s="268">
        <v>77</v>
      </c>
      <c r="M21" s="58"/>
    </row>
    <row r="22" spans="1:20">
      <c r="A22" s="255"/>
      <c r="B22" s="97">
        <v>2019</v>
      </c>
      <c r="C22" s="98">
        <v>72</v>
      </c>
      <c r="D22" s="99">
        <v>0</v>
      </c>
      <c r="E22" s="99">
        <v>71</v>
      </c>
      <c r="F22" s="99">
        <v>1</v>
      </c>
      <c r="G22" s="99">
        <v>3</v>
      </c>
      <c r="H22" s="99">
        <v>0</v>
      </c>
      <c r="I22" s="99">
        <v>1</v>
      </c>
      <c r="J22" s="99">
        <v>0</v>
      </c>
      <c r="K22" s="268">
        <v>76</v>
      </c>
      <c r="M22" s="58"/>
    </row>
    <row r="23" spans="1:20">
      <c r="A23" s="255"/>
      <c r="B23" s="97">
        <v>2020</v>
      </c>
      <c r="C23" s="98">
        <v>81</v>
      </c>
      <c r="D23" s="99">
        <v>0</v>
      </c>
      <c r="E23" s="99">
        <v>72</v>
      </c>
      <c r="F23" s="99">
        <v>0</v>
      </c>
      <c r="G23" s="99">
        <v>7</v>
      </c>
      <c r="H23" s="99">
        <v>0</v>
      </c>
      <c r="I23" s="99">
        <v>5</v>
      </c>
      <c r="J23" s="99">
        <v>0</v>
      </c>
      <c r="K23" s="268">
        <v>84</v>
      </c>
      <c r="M23" s="58"/>
    </row>
    <row r="24" spans="1:20">
      <c r="A24" s="255"/>
      <c r="B24" s="97">
        <v>2021</v>
      </c>
      <c r="C24" s="98">
        <v>52</v>
      </c>
      <c r="D24" s="99">
        <v>0</v>
      </c>
      <c r="E24" s="99">
        <v>52</v>
      </c>
      <c r="F24" s="99">
        <v>0</v>
      </c>
      <c r="G24" s="99">
        <v>3</v>
      </c>
      <c r="H24" s="99">
        <v>1</v>
      </c>
      <c r="I24" s="99">
        <v>1</v>
      </c>
      <c r="J24" s="99">
        <v>0</v>
      </c>
      <c r="K24" s="268">
        <v>57</v>
      </c>
      <c r="M24" s="58"/>
    </row>
    <row r="25" spans="1:20">
      <c r="A25" s="257"/>
      <c r="B25" s="186">
        <v>2022</v>
      </c>
      <c r="C25" s="102">
        <v>33</v>
      </c>
      <c r="D25" s="103">
        <v>0</v>
      </c>
      <c r="E25" s="103">
        <v>40</v>
      </c>
      <c r="F25" s="103">
        <v>1</v>
      </c>
      <c r="G25" s="103">
        <v>1</v>
      </c>
      <c r="H25" s="103">
        <v>0</v>
      </c>
      <c r="I25" s="103">
        <v>0</v>
      </c>
      <c r="J25" s="103">
        <v>0</v>
      </c>
      <c r="K25" s="269">
        <v>42</v>
      </c>
      <c r="M25" s="58"/>
    </row>
    <row r="26" spans="1:20">
      <c r="A26" s="262" t="s">
        <v>7</v>
      </c>
      <c r="B26" s="104">
        <v>2018</v>
      </c>
      <c r="C26" s="105">
        <v>250</v>
      </c>
      <c r="D26" s="106">
        <v>1</v>
      </c>
      <c r="E26" s="106">
        <v>237</v>
      </c>
      <c r="F26" s="106">
        <v>2</v>
      </c>
      <c r="G26" s="106">
        <v>20</v>
      </c>
      <c r="H26" s="106">
        <v>7</v>
      </c>
      <c r="I26" s="106">
        <v>8</v>
      </c>
      <c r="J26" s="106">
        <v>1</v>
      </c>
      <c r="K26" s="268">
        <v>276</v>
      </c>
      <c r="L26" s="77"/>
      <c r="M26" s="77"/>
      <c r="N26" s="77"/>
      <c r="O26" s="77"/>
      <c r="P26" s="77"/>
      <c r="Q26" s="77"/>
      <c r="R26" s="77"/>
      <c r="S26" s="77"/>
      <c r="T26" s="77"/>
    </row>
    <row r="27" spans="1:20">
      <c r="A27" s="263"/>
      <c r="B27" s="104">
        <v>2019</v>
      </c>
      <c r="C27" s="105">
        <v>220</v>
      </c>
      <c r="D27" s="106" t="s">
        <v>109</v>
      </c>
      <c r="E27" s="106">
        <v>211</v>
      </c>
      <c r="F27" s="106">
        <v>8</v>
      </c>
      <c r="G27" s="106">
        <v>12</v>
      </c>
      <c r="H27" s="106">
        <v>4</v>
      </c>
      <c r="I27" s="106">
        <v>5</v>
      </c>
      <c r="J27" s="106">
        <v>2</v>
      </c>
      <c r="K27" s="268">
        <v>242</v>
      </c>
      <c r="L27" s="77"/>
      <c r="M27" s="77"/>
      <c r="N27" s="77"/>
      <c r="O27" s="77"/>
      <c r="P27" s="77"/>
      <c r="Q27" s="77"/>
      <c r="R27" s="77"/>
      <c r="S27" s="77"/>
      <c r="T27" s="77"/>
    </row>
    <row r="28" spans="1:20">
      <c r="A28" s="263"/>
      <c r="B28" s="104">
        <v>2020</v>
      </c>
      <c r="C28" s="105">
        <v>211</v>
      </c>
      <c r="D28" s="106" t="s">
        <v>109</v>
      </c>
      <c r="E28" s="106">
        <v>200</v>
      </c>
      <c r="F28" s="106">
        <v>6</v>
      </c>
      <c r="G28" s="106">
        <v>12</v>
      </c>
      <c r="H28" s="106">
        <v>4</v>
      </c>
      <c r="I28" s="106">
        <v>10</v>
      </c>
      <c r="J28" s="106">
        <v>0</v>
      </c>
      <c r="K28" s="268">
        <v>232</v>
      </c>
      <c r="L28" s="77"/>
      <c r="M28" s="77"/>
      <c r="N28" s="77"/>
      <c r="O28" s="77"/>
      <c r="P28" s="77"/>
      <c r="Q28" s="77"/>
      <c r="R28" s="77"/>
      <c r="S28" s="77"/>
      <c r="T28" s="77"/>
    </row>
    <row r="29" spans="1:20">
      <c r="A29" s="263"/>
      <c r="B29" s="104">
        <v>2021</v>
      </c>
      <c r="C29" s="105">
        <v>156</v>
      </c>
      <c r="D29" s="106">
        <v>2</v>
      </c>
      <c r="E29" s="106">
        <v>135</v>
      </c>
      <c r="F29" s="106">
        <v>4</v>
      </c>
      <c r="G29" s="106">
        <v>13</v>
      </c>
      <c r="H29" s="106">
        <v>4</v>
      </c>
      <c r="I29" s="106">
        <v>3</v>
      </c>
      <c r="J29" s="106">
        <v>0</v>
      </c>
      <c r="K29" s="268">
        <v>161</v>
      </c>
      <c r="L29" s="77"/>
      <c r="M29" s="77"/>
      <c r="N29" s="77"/>
      <c r="O29" s="77"/>
      <c r="P29" s="77"/>
      <c r="Q29" s="77"/>
      <c r="R29" s="77"/>
      <c r="S29" s="77"/>
      <c r="T29" s="77"/>
    </row>
    <row r="30" spans="1:20" ht="14.25" thickBot="1">
      <c r="A30" s="264"/>
      <c r="B30" s="107">
        <v>2022</v>
      </c>
      <c r="C30" s="108">
        <v>126</v>
      </c>
      <c r="D30" s="109">
        <v>1</v>
      </c>
      <c r="E30" s="109">
        <v>115</v>
      </c>
      <c r="F30" s="109">
        <v>2</v>
      </c>
      <c r="G30" s="109">
        <v>6</v>
      </c>
      <c r="H30" s="109">
        <v>4</v>
      </c>
      <c r="I30" s="109">
        <v>3</v>
      </c>
      <c r="J30" s="109">
        <v>6</v>
      </c>
      <c r="K30" s="270">
        <v>137</v>
      </c>
      <c r="L30" s="77"/>
      <c r="M30" s="77"/>
      <c r="N30" s="77"/>
      <c r="O30" s="77"/>
      <c r="P30" s="77"/>
      <c r="Q30" s="77"/>
      <c r="R30" s="77"/>
      <c r="S30" s="77"/>
      <c r="T30" s="77"/>
    </row>
    <row r="32" spans="1:20">
      <c r="C32" s="58"/>
      <c r="D32" s="58"/>
      <c r="E32" s="58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/>
      <c r="T32" s="58"/>
    </row>
    <row r="33" spans="3:20">
      <c r="C33" s="58"/>
      <c r="D33" s="58"/>
      <c r="E33" s="58"/>
      <c r="F33" s="58"/>
      <c r="G33" s="58"/>
      <c r="H33" s="58"/>
      <c r="I33" s="58"/>
      <c r="J33" s="58"/>
      <c r="K33" s="58"/>
      <c r="L33" s="58"/>
      <c r="M33" s="58"/>
      <c r="N33" s="58"/>
      <c r="O33" s="58"/>
      <c r="P33" s="58"/>
      <c r="Q33" s="58"/>
      <c r="R33" s="58"/>
      <c r="S33" s="58"/>
      <c r="T33" s="58"/>
    </row>
    <row r="34" spans="3:20">
      <c r="C34" s="58"/>
      <c r="D34" s="58"/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/>
      <c r="S34" s="58"/>
      <c r="T34" s="58"/>
    </row>
    <row r="35" spans="3:20">
      <c r="C35" s="58"/>
      <c r="D35" s="58"/>
      <c r="E35" s="58"/>
      <c r="F35" s="58"/>
      <c r="G35" s="58"/>
      <c r="H35" s="58"/>
      <c r="I35" s="58"/>
      <c r="J35" s="58"/>
      <c r="K35" s="58"/>
      <c r="L35" s="58"/>
      <c r="M35" s="58"/>
      <c r="N35" s="58"/>
      <c r="O35" s="58"/>
      <c r="P35" s="58"/>
      <c r="Q35" s="58"/>
      <c r="R35" s="58"/>
      <c r="S35" s="58"/>
      <c r="T35" s="58"/>
    </row>
    <row r="36" spans="3:20">
      <c r="C36" s="58"/>
      <c r="D36" s="58"/>
      <c r="E36" s="58"/>
      <c r="F36" s="58"/>
      <c r="G36" s="58"/>
      <c r="H36" s="58"/>
      <c r="I36" s="58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58"/>
    </row>
    <row r="37" spans="3:20">
      <c r="C37" s="58"/>
      <c r="D37" s="58"/>
      <c r="E37" s="58"/>
      <c r="F37" s="58"/>
      <c r="G37" s="58"/>
      <c r="H37" s="58"/>
      <c r="I37" s="58"/>
      <c r="J37" s="58"/>
      <c r="K37" s="58"/>
    </row>
    <row r="38" spans="3:20">
      <c r="C38" s="58"/>
      <c r="D38" s="58"/>
      <c r="E38" s="58"/>
      <c r="F38" s="58"/>
      <c r="G38" s="58"/>
      <c r="H38" s="58"/>
      <c r="I38" s="58"/>
      <c r="J38" s="58"/>
      <c r="K38" s="58"/>
    </row>
    <row r="39" spans="3:20">
      <c r="C39" s="58"/>
      <c r="D39" s="58"/>
      <c r="E39" s="58"/>
      <c r="F39" s="58"/>
      <c r="G39" s="58"/>
      <c r="H39" s="58"/>
      <c r="I39" s="58"/>
      <c r="J39" s="58"/>
      <c r="K39" s="58"/>
    </row>
    <row r="40" spans="3:20">
      <c r="C40" s="58"/>
      <c r="D40" s="58"/>
      <c r="E40" s="58"/>
      <c r="F40" s="58"/>
      <c r="G40" s="58"/>
      <c r="H40" s="58"/>
      <c r="I40" s="58"/>
      <c r="J40" s="58"/>
      <c r="K40" s="58"/>
    </row>
    <row r="41" spans="3:20">
      <c r="C41" s="58"/>
      <c r="D41" s="58"/>
      <c r="E41" s="58"/>
      <c r="F41" s="58"/>
      <c r="G41" s="58"/>
      <c r="H41" s="58"/>
      <c r="I41" s="58"/>
      <c r="J41" s="58"/>
      <c r="K41" s="58"/>
    </row>
    <row r="42" spans="3:20">
      <c r="C42" s="58"/>
      <c r="D42" s="58"/>
      <c r="E42" s="58"/>
      <c r="F42" s="58"/>
      <c r="G42" s="58"/>
      <c r="H42" s="58"/>
      <c r="I42" s="58"/>
      <c r="J42" s="58"/>
      <c r="K42" s="58"/>
    </row>
    <row r="43" spans="3:20">
      <c r="C43" s="58"/>
      <c r="D43" s="58"/>
      <c r="E43" s="58"/>
      <c r="F43" s="58"/>
      <c r="G43" s="58"/>
      <c r="H43" s="58"/>
      <c r="I43" s="58"/>
      <c r="J43" s="58"/>
      <c r="K43" s="58"/>
    </row>
    <row r="44" spans="3:20">
      <c r="C44" s="58"/>
      <c r="D44" s="58"/>
      <c r="E44" s="58"/>
      <c r="F44" s="58"/>
      <c r="G44" s="58"/>
      <c r="H44" s="58"/>
      <c r="I44" s="58"/>
      <c r="J44" s="58"/>
      <c r="K44" s="58"/>
    </row>
    <row r="45" spans="3:20">
      <c r="C45" s="58"/>
      <c r="D45" s="58"/>
      <c r="E45" s="58"/>
      <c r="F45" s="58"/>
      <c r="G45" s="58"/>
      <c r="H45" s="58"/>
      <c r="I45" s="58"/>
      <c r="J45" s="58"/>
      <c r="K45" s="58"/>
    </row>
    <row r="46" spans="3:20">
      <c r="C46" s="58"/>
      <c r="D46" s="58"/>
      <c r="E46" s="58"/>
      <c r="F46" s="58"/>
      <c r="G46" s="58"/>
      <c r="H46" s="58"/>
      <c r="I46" s="58"/>
      <c r="J46" s="58"/>
      <c r="K46" s="58"/>
    </row>
    <row r="47" spans="3:20">
      <c r="C47" s="58"/>
      <c r="D47" s="58"/>
      <c r="E47" s="58"/>
      <c r="F47" s="58"/>
      <c r="G47" s="58"/>
      <c r="H47" s="58"/>
      <c r="I47" s="58"/>
      <c r="J47" s="58"/>
      <c r="K47" s="58"/>
    </row>
    <row r="48" spans="3:20">
      <c r="C48" s="58"/>
      <c r="D48" s="58"/>
      <c r="E48" s="58"/>
      <c r="F48" s="58"/>
      <c r="G48" s="58"/>
      <c r="H48" s="58"/>
      <c r="I48" s="58"/>
      <c r="J48" s="58"/>
      <c r="K48" s="58"/>
    </row>
    <row r="49" spans="3:11">
      <c r="C49" s="58"/>
      <c r="D49" s="58"/>
      <c r="E49" s="58"/>
      <c r="F49" s="58"/>
      <c r="G49" s="58"/>
      <c r="H49" s="58"/>
      <c r="I49" s="58"/>
      <c r="J49" s="58"/>
      <c r="K49" s="58"/>
    </row>
    <row r="50" spans="3:11">
      <c r="C50" s="58"/>
      <c r="D50" s="58"/>
      <c r="E50" s="58"/>
      <c r="F50" s="58"/>
      <c r="G50" s="58"/>
      <c r="H50" s="58"/>
      <c r="I50" s="58"/>
      <c r="J50" s="58"/>
      <c r="K50" s="58"/>
    </row>
    <row r="51" spans="3:11">
      <c r="C51" s="58"/>
      <c r="D51" s="58"/>
      <c r="E51" s="58"/>
      <c r="F51" s="58"/>
      <c r="G51" s="58"/>
      <c r="H51" s="58"/>
      <c r="I51" s="58"/>
      <c r="J51" s="58"/>
      <c r="K51" s="58"/>
    </row>
    <row r="52" spans="3:11">
      <c r="C52" s="58"/>
      <c r="D52" s="58"/>
      <c r="E52" s="58"/>
      <c r="F52" s="58"/>
      <c r="G52" s="58"/>
      <c r="H52" s="58"/>
      <c r="I52" s="58"/>
      <c r="J52" s="58"/>
      <c r="K52" s="58"/>
    </row>
    <row r="53" spans="3:11">
      <c r="C53" s="58"/>
      <c r="D53" s="58"/>
      <c r="E53" s="58"/>
      <c r="F53" s="58"/>
      <c r="G53" s="58"/>
      <c r="H53" s="58"/>
      <c r="I53" s="58"/>
      <c r="J53" s="58"/>
      <c r="K53" s="58"/>
    </row>
    <row r="54" spans="3:11">
      <c r="C54" s="58"/>
      <c r="D54" s="58"/>
      <c r="E54" s="58"/>
      <c r="F54" s="58"/>
      <c r="G54" s="58"/>
      <c r="H54" s="58"/>
      <c r="I54" s="58"/>
      <c r="J54" s="58"/>
      <c r="K54" s="58"/>
    </row>
    <row r="55" spans="3:11">
      <c r="C55" s="58"/>
      <c r="D55" s="58"/>
      <c r="E55" s="58"/>
      <c r="F55" s="58"/>
      <c r="G55" s="58"/>
      <c r="H55" s="58"/>
      <c r="I55" s="58"/>
      <c r="J55" s="58"/>
      <c r="K55" s="58"/>
    </row>
    <row r="56" spans="3:11">
      <c r="C56" s="58"/>
      <c r="D56" s="58"/>
      <c r="E56" s="58"/>
      <c r="F56" s="58"/>
      <c r="G56" s="58"/>
      <c r="H56" s="58"/>
      <c r="I56" s="58"/>
      <c r="J56" s="58"/>
      <c r="K56" s="58"/>
    </row>
  </sheetData>
  <mergeCells count="16">
    <mergeCell ref="A21:A25"/>
    <mergeCell ref="A26:A30"/>
    <mergeCell ref="A3:A5"/>
    <mergeCell ref="B3:B5"/>
    <mergeCell ref="C3:C5"/>
    <mergeCell ref="K4:K5"/>
    <mergeCell ref="A1:K1"/>
    <mergeCell ref="A6:A10"/>
    <mergeCell ref="A11:A15"/>
    <mergeCell ref="A16:A20"/>
    <mergeCell ref="D3:K3"/>
    <mergeCell ref="D4:D5"/>
    <mergeCell ref="E4:G4"/>
    <mergeCell ref="H4:H5"/>
    <mergeCell ref="I4:I5"/>
    <mergeCell ref="J4:J5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R33"/>
  <sheetViews>
    <sheetView workbookViewId="0">
      <selection sqref="A1:I1"/>
    </sheetView>
  </sheetViews>
  <sheetFormatPr defaultRowHeight="13.5"/>
  <cols>
    <col min="1" max="1" width="24.6640625" customWidth="1"/>
    <col min="2" max="2" width="8.6640625" bestFit="1" customWidth="1"/>
    <col min="3" max="3" width="6.6640625" bestFit="1" customWidth="1"/>
    <col min="4" max="4" width="5.109375" bestFit="1" customWidth="1"/>
    <col min="5" max="5" width="5.77734375" bestFit="1" customWidth="1"/>
    <col min="6" max="6" width="8.5546875" bestFit="1" customWidth="1"/>
    <col min="7" max="7" width="6" bestFit="1" customWidth="1"/>
    <col min="8" max="8" width="8.5546875" bestFit="1" customWidth="1"/>
    <col min="9" max="9" width="6.77734375" customWidth="1"/>
  </cols>
  <sheetData>
    <row r="1" spans="1:18" ht="23.25" customHeight="1" thickBot="1">
      <c r="A1" s="251" t="s">
        <v>110</v>
      </c>
      <c r="B1" s="251"/>
      <c r="C1" s="251"/>
      <c r="D1" s="251"/>
      <c r="E1" s="251"/>
      <c r="F1" s="251"/>
      <c r="G1" s="251"/>
      <c r="H1" s="251"/>
      <c r="I1" s="251"/>
    </row>
    <row r="2" spans="1:18" ht="24.75" thickBot="1">
      <c r="A2" s="46" t="s">
        <v>1</v>
      </c>
      <c r="B2" s="47" t="s">
        <v>19</v>
      </c>
      <c r="C2" s="48" t="s">
        <v>16</v>
      </c>
      <c r="D2" s="247" t="s">
        <v>17</v>
      </c>
      <c r="E2" s="248"/>
      <c r="F2" s="247" t="s">
        <v>6</v>
      </c>
      <c r="G2" s="248"/>
      <c r="H2" s="249" t="s">
        <v>15</v>
      </c>
      <c r="I2" s="250"/>
    </row>
    <row r="3" spans="1:18" ht="14.25" thickTop="1">
      <c r="A3" s="80" t="s">
        <v>95</v>
      </c>
      <c r="B3" s="81">
        <v>1633</v>
      </c>
      <c r="C3" s="81">
        <v>51</v>
      </c>
      <c r="D3" s="81">
        <v>323</v>
      </c>
      <c r="E3" s="82">
        <v>323</v>
      </c>
      <c r="F3" s="81">
        <v>2512</v>
      </c>
      <c r="G3" s="82">
        <v>2914</v>
      </c>
      <c r="H3" s="83">
        <v>4519</v>
      </c>
      <c r="I3" s="84">
        <v>4921</v>
      </c>
      <c r="K3" s="78"/>
      <c r="L3" s="78"/>
      <c r="M3" s="78"/>
      <c r="N3" s="78"/>
      <c r="O3" s="78"/>
      <c r="P3" s="78"/>
      <c r="Q3" s="78"/>
      <c r="R3" s="78"/>
    </row>
    <row r="4" spans="1:18">
      <c r="A4" s="85" t="s">
        <v>96</v>
      </c>
      <c r="B4" s="86">
        <v>268</v>
      </c>
      <c r="C4" s="86" t="s">
        <v>109</v>
      </c>
      <c r="D4" s="86">
        <v>7</v>
      </c>
      <c r="E4" s="87">
        <v>7</v>
      </c>
      <c r="F4" s="86">
        <v>374</v>
      </c>
      <c r="G4" s="87">
        <v>519</v>
      </c>
      <c r="H4" s="88">
        <v>649</v>
      </c>
      <c r="I4" s="89">
        <v>794</v>
      </c>
    </row>
    <row r="5" spans="1:18">
      <c r="A5" s="85" t="s">
        <v>20</v>
      </c>
      <c r="B5" s="86">
        <v>297</v>
      </c>
      <c r="C5" s="90" t="s">
        <v>109</v>
      </c>
      <c r="D5" s="86">
        <v>1</v>
      </c>
      <c r="E5" s="87">
        <v>1</v>
      </c>
      <c r="F5" s="86">
        <v>80</v>
      </c>
      <c r="G5" s="87">
        <v>120</v>
      </c>
      <c r="H5" s="88">
        <v>378</v>
      </c>
      <c r="I5" s="89">
        <v>418</v>
      </c>
    </row>
    <row r="6" spans="1:18">
      <c r="A6" s="85" t="s">
        <v>28</v>
      </c>
      <c r="B6" s="86">
        <v>82</v>
      </c>
      <c r="C6" s="90">
        <v>1</v>
      </c>
      <c r="D6" s="86">
        <v>12</v>
      </c>
      <c r="E6" s="87">
        <v>12</v>
      </c>
      <c r="F6" s="86">
        <v>86</v>
      </c>
      <c r="G6" s="87">
        <v>136</v>
      </c>
      <c r="H6" s="88">
        <v>181</v>
      </c>
      <c r="I6" s="89">
        <v>231</v>
      </c>
    </row>
    <row r="7" spans="1:18">
      <c r="A7" s="85" t="s">
        <v>21</v>
      </c>
      <c r="B7" s="86">
        <v>53</v>
      </c>
      <c r="C7" s="90" t="s">
        <v>109</v>
      </c>
      <c r="D7" s="90" t="s">
        <v>109</v>
      </c>
      <c r="E7" s="90" t="s">
        <v>109</v>
      </c>
      <c r="F7" s="86">
        <v>78</v>
      </c>
      <c r="G7" s="87">
        <v>118</v>
      </c>
      <c r="H7" s="88">
        <v>131</v>
      </c>
      <c r="I7" s="89">
        <v>171</v>
      </c>
    </row>
    <row r="8" spans="1:18">
      <c r="A8" s="85" t="s">
        <v>25</v>
      </c>
      <c r="B8" s="86">
        <v>23</v>
      </c>
      <c r="C8" s="90" t="s">
        <v>109</v>
      </c>
      <c r="D8" s="86" t="s">
        <v>109</v>
      </c>
      <c r="E8" s="87" t="s">
        <v>109</v>
      </c>
      <c r="F8" s="86">
        <v>78</v>
      </c>
      <c r="G8" s="87">
        <v>110</v>
      </c>
      <c r="H8" s="88">
        <v>101</v>
      </c>
      <c r="I8" s="89">
        <v>133</v>
      </c>
    </row>
    <row r="9" spans="1:18">
      <c r="A9" s="85" t="s">
        <v>22</v>
      </c>
      <c r="B9" s="86">
        <v>25</v>
      </c>
      <c r="C9" s="90" t="s">
        <v>109</v>
      </c>
      <c r="D9" s="86" t="s">
        <v>109</v>
      </c>
      <c r="E9" s="87" t="s">
        <v>109</v>
      </c>
      <c r="F9" s="86">
        <v>64</v>
      </c>
      <c r="G9" s="87">
        <v>81</v>
      </c>
      <c r="H9" s="88">
        <v>89</v>
      </c>
      <c r="I9" s="89">
        <v>106</v>
      </c>
    </row>
    <row r="10" spans="1:18">
      <c r="A10" s="85" t="s">
        <v>23</v>
      </c>
      <c r="B10" s="86">
        <v>37</v>
      </c>
      <c r="C10" s="90" t="s">
        <v>109</v>
      </c>
      <c r="D10" s="86" t="s">
        <v>109</v>
      </c>
      <c r="E10" s="87" t="s">
        <v>109</v>
      </c>
      <c r="F10" s="86">
        <v>37</v>
      </c>
      <c r="G10" s="87">
        <v>68</v>
      </c>
      <c r="H10" s="88">
        <v>74</v>
      </c>
      <c r="I10" s="89">
        <v>105</v>
      </c>
    </row>
    <row r="11" spans="1:18" ht="15" customHeight="1">
      <c r="A11" s="85" t="s">
        <v>24</v>
      </c>
      <c r="B11" s="86">
        <v>25</v>
      </c>
      <c r="C11" s="90" t="s">
        <v>109</v>
      </c>
      <c r="D11" s="86" t="s">
        <v>109</v>
      </c>
      <c r="E11" s="87" t="s">
        <v>109</v>
      </c>
      <c r="F11" s="86">
        <v>9</v>
      </c>
      <c r="G11" s="87">
        <v>10</v>
      </c>
      <c r="H11" s="88">
        <v>34</v>
      </c>
      <c r="I11" s="89">
        <v>35</v>
      </c>
      <c r="J11" s="45"/>
    </row>
    <row r="12" spans="1:18">
      <c r="A12" s="85" t="s">
        <v>26</v>
      </c>
      <c r="B12" s="86">
        <v>11</v>
      </c>
      <c r="C12" s="90" t="s">
        <v>109</v>
      </c>
      <c r="D12" s="90" t="s">
        <v>109</v>
      </c>
      <c r="E12" s="90" t="s">
        <v>109</v>
      </c>
      <c r="F12" s="86">
        <v>20</v>
      </c>
      <c r="G12" s="87">
        <v>22</v>
      </c>
      <c r="H12" s="88">
        <v>31</v>
      </c>
      <c r="I12" s="89">
        <v>33</v>
      </c>
    </row>
    <row r="13" spans="1:18">
      <c r="A13" s="85" t="s">
        <v>29</v>
      </c>
      <c r="B13" s="86">
        <v>3</v>
      </c>
      <c r="C13" s="90" t="s">
        <v>109</v>
      </c>
      <c r="D13" s="90" t="s">
        <v>109</v>
      </c>
      <c r="E13" s="90" t="s">
        <v>109</v>
      </c>
      <c r="F13" s="86">
        <v>27</v>
      </c>
      <c r="G13" s="87">
        <v>39</v>
      </c>
      <c r="H13" s="88">
        <v>30</v>
      </c>
      <c r="I13" s="89">
        <v>42</v>
      </c>
    </row>
    <row r="14" spans="1:18">
      <c r="A14" s="85" t="s">
        <v>98</v>
      </c>
      <c r="B14" s="86">
        <v>6</v>
      </c>
      <c r="C14" s="90">
        <v>1</v>
      </c>
      <c r="D14" s="90" t="s">
        <v>109</v>
      </c>
      <c r="E14" s="188" t="s">
        <v>109</v>
      </c>
      <c r="F14" s="86">
        <v>11</v>
      </c>
      <c r="G14" s="87">
        <v>14</v>
      </c>
      <c r="H14" s="88">
        <v>18</v>
      </c>
      <c r="I14" s="89">
        <v>21</v>
      </c>
    </row>
    <row r="15" spans="1:18">
      <c r="A15" s="85" t="s">
        <v>111</v>
      </c>
      <c r="B15" s="86">
        <v>4</v>
      </c>
      <c r="C15" s="90" t="s">
        <v>109</v>
      </c>
      <c r="D15" s="90" t="s">
        <v>109</v>
      </c>
      <c r="E15" s="90" t="s">
        <v>109</v>
      </c>
      <c r="F15" s="86">
        <v>14</v>
      </c>
      <c r="G15" s="87">
        <v>15</v>
      </c>
      <c r="H15" s="88">
        <v>18</v>
      </c>
      <c r="I15" s="89">
        <v>19</v>
      </c>
    </row>
    <row r="16" spans="1:18">
      <c r="A16" s="85" t="s">
        <v>34</v>
      </c>
      <c r="B16" s="86">
        <v>3</v>
      </c>
      <c r="C16" s="90" t="s">
        <v>109</v>
      </c>
      <c r="D16" s="90">
        <v>1</v>
      </c>
      <c r="E16" s="90">
        <v>1</v>
      </c>
      <c r="F16" s="86">
        <v>13</v>
      </c>
      <c r="G16" s="87">
        <v>16</v>
      </c>
      <c r="H16" s="88">
        <v>17</v>
      </c>
      <c r="I16" s="89">
        <v>20</v>
      </c>
    </row>
    <row r="17" spans="1:9">
      <c r="A17" s="85" t="s">
        <v>112</v>
      </c>
      <c r="B17" s="86">
        <v>3</v>
      </c>
      <c r="C17" s="90" t="s">
        <v>109</v>
      </c>
      <c r="D17" s="90" t="s">
        <v>109</v>
      </c>
      <c r="E17" s="90" t="s">
        <v>109</v>
      </c>
      <c r="F17" s="86">
        <v>13</v>
      </c>
      <c r="G17" s="87">
        <v>17</v>
      </c>
      <c r="H17" s="88">
        <v>16</v>
      </c>
      <c r="I17" s="89">
        <v>20</v>
      </c>
    </row>
    <row r="18" spans="1:9">
      <c r="A18" s="85" t="s">
        <v>27</v>
      </c>
      <c r="B18" s="86">
        <v>5</v>
      </c>
      <c r="C18" s="90" t="s">
        <v>109</v>
      </c>
      <c r="D18" s="90" t="s">
        <v>109</v>
      </c>
      <c r="E18" s="188" t="s">
        <v>109</v>
      </c>
      <c r="F18" s="86">
        <v>8</v>
      </c>
      <c r="G18" s="87">
        <v>11</v>
      </c>
      <c r="H18" s="88">
        <v>13</v>
      </c>
      <c r="I18" s="89">
        <v>16</v>
      </c>
    </row>
    <row r="19" spans="1:9">
      <c r="A19" s="85" t="s">
        <v>33</v>
      </c>
      <c r="B19" s="86">
        <v>5</v>
      </c>
      <c r="C19" s="90" t="s">
        <v>109</v>
      </c>
      <c r="D19" s="90" t="s">
        <v>109</v>
      </c>
      <c r="E19" s="90" t="s">
        <v>109</v>
      </c>
      <c r="F19" s="86">
        <v>7</v>
      </c>
      <c r="G19" s="87">
        <v>9</v>
      </c>
      <c r="H19" s="88">
        <v>12</v>
      </c>
      <c r="I19" s="89">
        <v>14</v>
      </c>
    </row>
    <row r="20" spans="1:9">
      <c r="A20" s="85" t="s">
        <v>32</v>
      </c>
      <c r="B20" s="86">
        <v>10</v>
      </c>
      <c r="C20" s="90" t="s">
        <v>109</v>
      </c>
      <c r="D20" s="90" t="s">
        <v>109</v>
      </c>
      <c r="E20" s="90" t="s">
        <v>109</v>
      </c>
      <c r="F20" s="86">
        <v>2</v>
      </c>
      <c r="G20" s="87">
        <v>4</v>
      </c>
      <c r="H20" s="88">
        <v>12</v>
      </c>
      <c r="I20" s="89">
        <v>14</v>
      </c>
    </row>
    <row r="21" spans="1:9">
      <c r="A21" s="85" t="s">
        <v>31</v>
      </c>
      <c r="B21" s="86">
        <v>6</v>
      </c>
      <c r="C21" s="90" t="s">
        <v>109</v>
      </c>
      <c r="D21" s="90" t="s">
        <v>109</v>
      </c>
      <c r="E21" s="90" t="s">
        <v>109</v>
      </c>
      <c r="F21" s="86">
        <v>5</v>
      </c>
      <c r="G21" s="87">
        <v>8</v>
      </c>
      <c r="H21" s="88">
        <v>11</v>
      </c>
      <c r="I21" s="89">
        <v>14</v>
      </c>
    </row>
    <row r="22" spans="1:9">
      <c r="A22" s="85" t="s">
        <v>107</v>
      </c>
      <c r="B22" s="86">
        <v>3</v>
      </c>
      <c r="C22" s="90" t="s">
        <v>109</v>
      </c>
      <c r="D22" s="90" t="s">
        <v>109</v>
      </c>
      <c r="E22" s="90" t="s">
        <v>109</v>
      </c>
      <c r="F22" s="86">
        <v>8</v>
      </c>
      <c r="G22" s="87">
        <v>13</v>
      </c>
      <c r="H22" s="88">
        <v>11</v>
      </c>
      <c r="I22" s="89">
        <v>16</v>
      </c>
    </row>
    <row r="23" spans="1:9">
      <c r="A23" s="85" t="s">
        <v>97</v>
      </c>
      <c r="B23" s="86">
        <v>5</v>
      </c>
      <c r="C23" s="90" t="s">
        <v>109</v>
      </c>
      <c r="D23" s="90" t="s">
        <v>109</v>
      </c>
      <c r="E23" s="90" t="s">
        <v>109</v>
      </c>
      <c r="F23" s="86">
        <v>4</v>
      </c>
      <c r="G23" s="87">
        <v>8</v>
      </c>
      <c r="H23" s="88">
        <v>9</v>
      </c>
      <c r="I23" s="89">
        <v>13</v>
      </c>
    </row>
    <row r="24" spans="1:9">
      <c r="A24" s="85" t="s">
        <v>30</v>
      </c>
      <c r="B24" s="86">
        <v>4</v>
      </c>
      <c r="C24" s="90">
        <v>2</v>
      </c>
      <c r="D24" s="90" t="s">
        <v>109</v>
      </c>
      <c r="E24" s="90" t="s">
        <v>109</v>
      </c>
      <c r="F24" s="86">
        <v>2</v>
      </c>
      <c r="G24" s="87">
        <v>7</v>
      </c>
      <c r="H24" s="88">
        <v>8</v>
      </c>
      <c r="I24" s="89">
        <v>13</v>
      </c>
    </row>
    <row r="25" spans="1:9">
      <c r="A25" s="85" t="s">
        <v>108</v>
      </c>
      <c r="B25" s="86">
        <v>2</v>
      </c>
      <c r="C25" s="90" t="s">
        <v>109</v>
      </c>
      <c r="D25" s="90" t="s">
        <v>109</v>
      </c>
      <c r="E25" s="90" t="s">
        <v>109</v>
      </c>
      <c r="F25" s="86">
        <v>3</v>
      </c>
      <c r="G25" s="87">
        <v>3</v>
      </c>
      <c r="H25" s="88">
        <v>5</v>
      </c>
      <c r="I25" s="89">
        <v>5</v>
      </c>
    </row>
    <row r="26" spans="1:9">
      <c r="A26" s="85" t="s">
        <v>113</v>
      </c>
      <c r="B26" s="86">
        <v>2</v>
      </c>
      <c r="C26" s="90" t="s">
        <v>109</v>
      </c>
      <c r="D26" s="90" t="s">
        <v>109</v>
      </c>
      <c r="E26" s="90" t="s">
        <v>109</v>
      </c>
      <c r="F26" s="86">
        <v>1</v>
      </c>
      <c r="G26" s="87">
        <v>1</v>
      </c>
      <c r="H26" s="88">
        <v>3</v>
      </c>
      <c r="I26" s="89">
        <v>3</v>
      </c>
    </row>
    <row r="27" spans="1:9">
      <c r="A27" s="85" t="s">
        <v>114</v>
      </c>
      <c r="B27" s="86">
        <v>1</v>
      </c>
      <c r="C27" s="90" t="s">
        <v>109</v>
      </c>
      <c r="D27" s="90" t="s">
        <v>109</v>
      </c>
      <c r="E27" s="90" t="s">
        <v>109</v>
      </c>
      <c r="F27" s="86">
        <v>2</v>
      </c>
      <c r="G27" s="87">
        <v>2</v>
      </c>
      <c r="H27" s="88">
        <v>3</v>
      </c>
      <c r="I27" s="89">
        <v>3</v>
      </c>
    </row>
    <row r="28" spans="1:9">
      <c r="A28" s="85" t="s">
        <v>35</v>
      </c>
      <c r="B28" s="86">
        <v>5</v>
      </c>
      <c r="C28" s="90" t="s">
        <v>109</v>
      </c>
      <c r="D28" s="90" t="s">
        <v>109</v>
      </c>
      <c r="E28" s="188" t="s">
        <v>109</v>
      </c>
      <c r="F28" s="86">
        <v>54</v>
      </c>
      <c r="G28" s="87">
        <v>80</v>
      </c>
      <c r="H28" s="88">
        <v>59</v>
      </c>
      <c r="I28" s="89">
        <v>85</v>
      </c>
    </row>
    <row r="29" spans="1:9" ht="14.25" thickBot="1">
      <c r="A29" s="91" t="s">
        <v>115</v>
      </c>
      <c r="B29" s="92">
        <v>2521</v>
      </c>
      <c r="C29" s="92">
        <v>55</v>
      </c>
      <c r="D29" s="92">
        <v>344</v>
      </c>
      <c r="E29" s="93">
        <v>344</v>
      </c>
      <c r="F29" s="92">
        <v>3512</v>
      </c>
      <c r="G29" s="94">
        <v>4345</v>
      </c>
      <c r="H29" s="92">
        <v>6432</v>
      </c>
      <c r="I29" s="95">
        <v>7265</v>
      </c>
    </row>
    <row r="30" spans="1:9">
      <c r="A30" s="2" t="s">
        <v>18</v>
      </c>
      <c r="B30" s="31"/>
      <c r="C30" s="31"/>
      <c r="D30" s="31"/>
      <c r="E30" s="32"/>
      <c r="F30" s="31"/>
      <c r="G30" s="32"/>
      <c r="H30" s="33"/>
      <c r="I30" s="34"/>
    </row>
    <row r="32" spans="1:9">
      <c r="B32" s="78"/>
      <c r="C32" s="78"/>
      <c r="D32" s="78"/>
      <c r="E32" s="78"/>
      <c r="F32" s="78"/>
      <c r="G32" s="78"/>
      <c r="H32" s="78"/>
      <c r="I32" s="78"/>
    </row>
    <row r="33" spans="2:9">
      <c r="B33" s="78"/>
      <c r="C33" s="78"/>
      <c r="D33" s="78"/>
      <c r="E33" s="78"/>
      <c r="F33" s="78"/>
      <c r="G33" s="78"/>
      <c r="H33" s="78"/>
      <c r="I33" s="78"/>
    </row>
  </sheetData>
  <mergeCells count="4">
    <mergeCell ref="D2:E2"/>
    <mergeCell ref="F2:G2"/>
    <mergeCell ref="H2:I2"/>
    <mergeCell ref="A1:I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Requests and disposals by year</vt:lpstr>
      <vt:lpstr>Requests for trial by resident~</vt:lpstr>
      <vt:lpstr>by cases(2022)</vt:lpstr>
      <vt:lpstr>Decisions by the Patent Court</vt:lpstr>
      <vt:lpstr>Judgements by the Supreme Court</vt:lpstr>
      <vt:lpstr>by origin(2022)</vt:lpstr>
    </vt:vector>
  </TitlesOfParts>
  <Company>특허청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kipo</cp:lastModifiedBy>
  <dcterms:created xsi:type="dcterms:W3CDTF">2006-07-16T08:11:49Z</dcterms:created>
  <dcterms:modified xsi:type="dcterms:W3CDTF">2023-10-28T16:38:55Z</dcterms:modified>
</cp:coreProperties>
</file>